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usinessanalystspl06/Downloads/BAPL Templates /Service Delivery /"/>
    </mc:Choice>
  </mc:AlternateContent>
  <xr:revisionPtr revIDLastSave="0" documentId="13_ncr:1_{90250285-2C9F-0545-9210-3BF2777B9D93}" xr6:coauthVersionLast="45" xr6:coauthVersionMax="45" xr10:uidLastSave="{00000000-0000-0000-0000-000000000000}"/>
  <bookViews>
    <workbookView xWindow="-20" yWindow="2180" windowWidth="25120" windowHeight="19420" activeTab="1" xr2:uid="{A66363A2-B16E-B146-B900-8FC00048EC37}"/>
  </bookViews>
  <sheets>
    <sheet name="Non_Work_Plan - Status_Report" sheetId="1" r:id="rId1"/>
    <sheet name="Lists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'Non_Work_Plan - Status_Report'!$A$9:$C$10</definedName>
    <definedName name="DayRails" localSheetId="0">'Non_Work_Plan - Status_Report'!StartDateWindow+ROW(#REF!)-1</definedName>
    <definedName name="DayRails">StartDateWindow+ROW(#REF!)-1</definedName>
    <definedName name="GridCalc" localSheetId="0">IFERROR([1]calcs!$A1/SUMPRODUCT( (#REF!=[1]calcs!$C1)*(#REF!&lt;=[1]calcs!A$31)*((#REF!&gt;=[1]calcs!A$31)+(LEN(#REF!)=0)*(#REF!=[1]calcs!A$31)) ),NA())</definedName>
    <definedName name="GridCalc">IFERROR(#REF!/SUMPRODUCT( (#REF!=#REF!)*(#REF!&lt;=#REF!)*((#REF!&gt;=#REF!)+(LEN(#REF!)=0)*(#REF!=#REF!)) ),NA())</definedName>
    <definedName name="NRConsultantInitials">[2]!T_ConsultantList[Consultant Initials]</definedName>
    <definedName name="NRConsultantName">[2]!T_ConsultantList[Consultant Name]</definedName>
    <definedName name="NRDeliverables">[2]!T_Deliverables[Deliverable]</definedName>
    <definedName name="NRProjectList">[2]!T_ProjectList[Project Name]</definedName>
    <definedName name="NRProjectStages">[2]!T_ProjectList[Status Group]</definedName>
    <definedName name="Project_List" localSheetId="0">[3]!sechs[Project List]</definedName>
    <definedName name="StartDate" localSheetId="0">#REF!</definedName>
    <definedName name="StartDate">#REF!</definedName>
    <definedName name="StartDateWindow" localSheetId="0">#REF!</definedName>
    <definedName name="StartDateWindow">#REF!</definedName>
    <definedName name="WindowDays" localSheetId="0">#REF!</definedName>
    <definedName name="WindowDays">#REF!</definedName>
    <definedName name="WindowOffset" localSheetId="0">#REF!</definedName>
    <definedName name="WindowOffse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" i="1" l="1"/>
  <c r="E15" i="1"/>
  <c r="F39" i="1" s="1"/>
  <c r="F12" i="1"/>
  <c r="F35" i="1" s="1"/>
  <c r="G35" i="1" s="1"/>
  <c r="E12" i="1"/>
  <c r="F41" i="1" l="1"/>
  <c r="H41" i="1" s="1"/>
  <c r="G39" i="1"/>
  <c r="H39" i="1"/>
  <c r="F47" i="1"/>
  <c r="F49" i="1"/>
  <c r="F46" i="1"/>
  <c r="F21" i="1"/>
  <c r="G21" i="1" s="1"/>
  <c r="F40" i="1"/>
  <c r="F20" i="1"/>
  <c r="G20" i="1" s="1"/>
  <c r="F34" i="1"/>
  <c r="G34" i="1" s="1"/>
  <c r="F33" i="1"/>
  <c r="G33" i="1" s="1"/>
  <c r="G41" i="1" l="1"/>
  <c r="G49" i="1"/>
  <c r="H49" i="1"/>
  <c r="H46" i="1"/>
  <c r="G46" i="1"/>
  <c r="G40" i="1"/>
  <c r="H40" i="1"/>
  <c r="H47" i="1"/>
  <c r="G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7" authorId="0" shapeId="0" xr:uid="{E6455F5D-AA29-B94A-BCED-D7608DDA97F9}">
      <text>
        <r>
          <rPr>
            <b/>
            <sz val="10"/>
            <color rgb="FF000000"/>
            <rFont val="Tahoma"/>
          </rPr>
          <t xml:space="preserve">Lead BA
</t>
        </r>
        <r>
          <rPr>
            <sz val="10"/>
            <color rgb="FF000000"/>
            <rFont val="Tahoma"/>
          </rPr>
          <t>Please select he lead BA for this project.</t>
        </r>
      </text>
    </comment>
    <comment ref="A10" authorId="0" shapeId="0" xr:uid="{120B359B-62AB-8C46-8C05-22415C288AF9}">
      <text>
        <r>
          <rPr>
            <b/>
            <sz val="10"/>
            <color rgb="FF000000"/>
            <rFont val="Tahoma"/>
          </rPr>
          <t xml:space="preserve">ENTER PROJECT
</t>
        </r>
        <r>
          <rPr>
            <sz val="10"/>
            <color rgb="FF000000"/>
            <rFont val="Tahoma"/>
          </rPr>
          <t>Enter project for which you would like to report the status.</t>
        </r>
      </text>
    </comment>
    <comment ref="B12" authorId="0" shapeId="0" xr:uid="{B3E13194-BCB4-5A49-9B1D-3DC56B5088D1}">
      <text>
        <r>
          <rPr>
            <b/>
            <sz val="10"/>
            <color rgb="FF000000"/>
            <rFont val="Tahoma"/>
          </rPr>
          <t>STATUS REPORT WEEK</t>
        </r>
        <r>
          <rPr>
            <sz val="10"/>
            <color rgb="FF000000"/>
            <rFont val="Tahoma"/>
          </rPr>
          <t xml:space="preserve">
</t>
        </r>
        <r>
          <rPr>
            <sz val="10"/>
            <color rgb="FF000000"/>
            <rFont val="Tahoma"/>
          </rPr>
          <t>Please enter the end date of the week you would like to report.</t>
        </r>
      </text>
    </comment>
    <comment ref="B14" authorId="0" shapeId="0" xr:uid="{7775A1C8-B58D-444F-9BDD-4FB15AE5A65C}">
      <text>
        <r>
          <rPr>
            <b/>
            <sz val="10"/>
            <color rgb="FF000000"/>
            <rFont val="Tahoma"/>
          </rPr>
          <t>PROJECT STATUS</t>
        </r>
        <r>
          <rPr>
            <sz val="10"/>
            <color rgb="FF000000"/>
            <rFont val="Tahoma"/>
          </rPr>
          <t xml:space="preserve">
</t>
        </r>
        <r>
          <rPr>
            <sz val="10"/>
            <color rgb="FF000000"/>
            <rFont val="Tahoma"/>
          </rPr>
          <t xml:space="preserve">Choose the project status based on the following guidelines:
</t>
        </r>
        <r>
          <rPr>
            <b/>
            <sz val="10"/>
            <color rgb="FF000000"/>
            <rFont val="Tahoma"/>
          </rPr>
          <t>‘Green’</t>
        </r>
        <r>
          <rPr>
            <sz val="10"/>
            <color rgb="FF000000"/>
            <rFont val="Tahoma"/>
          </rPr>
          <t xml:space="preserve">:
</t>
        </r>
        <r>
          <rPr>
            <sz val="10"/>
            <color rgb="FF000000"/>
            <rFont val="Tahoma"/>
          </rPr>
          <t xml:space="preserve">Initiative is on track in terms of time, cost and quality of analysis work. No identified issues or risks are likely to impact initiative health
</t>
        </r>
        <r>
          <rPr>
            <b/>
            <sz val="10"/>
            <color rgb="FF000000"/>
            <rFont val="Tahoma"/>
          </rPr>
          <t>‘Orange’</t>
        </r>
        <r>
          <rPr>
            <sz val="10"/>
            <color rgb="FF000000"/>
            <rFont val="Tahoma"/>
          </rPr>
          <t xml:space="preserve">:
</t>
        </r>
        <r>
          <rPr>
            <sz val="10"/>
            <color rgb="FF000000"/>
            <rFont val="Tahoma"/>
          </rPr>
          <t xml:space="preserve">Identified issues or risks have potential to impact time, cost or quality of analysis work, however an effective mitigation strategy is in place for each
</t>
        </r>
        <r>
          <rPr>
            <b/>
            <sz val="10"/>
            <color rgb="FF000000"/>
            <rFont val="Tahoma"/>
          </rPr>
          <t>‘Red’:</t>
        </r>
        <r>
          <rPr>
            <sz val="10"/>
            <color rgb="FF000000"/>
            <rFont val="Tahoma"/>
          </rPr>
          <t xml:space="preserve">
</t>
        </r>
        <r>
          <rPr>
            <sz val="10"/>
            <color rgb="FF000000"/>
            <rFont val="Tahoma"/>
          </rPr>
          <t xml:space="preserve">Either:
</t>
        </r>
        <r>
          <rPr>
            <sz val="10"/>
            <color rgb="FF000000"/>
            <rFont val="Tahoma"/>
          </rPr>
          <t xml:space="preserve">Identified issues or risks are likely to impact time, cost or quality of analysis work and no effective mitigation strategy is in place to remediate; 
</t>
        </r>
        <r>
          <rPr>
            <sz val="10"/>
            <color rgb="FF000000"/>
            <rFont val="Tahoma"/>
          </rPr>
          <t xml:space="preserve">OR 
</t>
        </r>
        <r>
          <rPr>
            <sz val="10"/>
            <color rgb="FF000000"/>
            <rFont val="Tahoma"/>
          </rPr>
          <t>Identified issues or materialised risks are actually impacting time, cost or quality of analysis work.</t>
        </r>
      </text>
    </comment>
  </commentList>
</comments>
</file>

<file path=xl/sharedStrings.xml><?xml version="1.0" encoding="utf-8"?>
<sst xmlns="http://schemas.openxmlformats.org/spreadsheetml/2006/main" count="50" uniqueCount="33">
  <si>
    <t>Status Report</t>
  </si>
  <si>
    <t>Client Name</t>
  </si>
  <si>
    <t>Consultant Name</t>
  </si>
  <si>
    <t>Project Name</t>
  </si>
  <si>
    <t>Start Date</t>
  </si>
  <si>
    <t>End date</t>
  </si>
  <si>
    <t>First Row of Current Period WP</t>
  </si>
  <si>
    <t>First Row Next Period WP</t>
  </si>
  <si>
    <t>Period Ending Date:</t>
  </si>
  <si>
    <t>Engagement Status:</t>
  </si>
  <si>
    <t>First Row of Current Period Issues</t>
  </si>
  <si>
    <t>First Row Current Period Risks</t>
  </si>
  <si>
    <t>Current Week</t>
  </si>
  <si>
    <t>Activity</t>
  </si>
  <si>
    <t>Status</t>
  </si>
  <si>
    <t>Completion Date</t>
  </si>
  <si>
    <t>Nr</t>
  </si>
  <si>
    <t>Period</t>
  </si>
  <si>
    <t>Project</t>
  </si>
  <si>
    <t>Date</t>
  </si>
  <si>
    <t>Issues Raised This Week</t>
  </si>
  <si>
    <t>Description</t>
  </si>
  <si>
    <t>Impact</t>
  </si>
  <si>
    <t>Potential Solution</t>
  </si>
  <si>
    <t>Risks Raised This Week</t>
  </si>
  <si>
    <t>Potential Mitigation</t>
  </si>
  <si>
    <t>Green</t>
  </si>
  <si>
    <t xml:space="preserve">Orange </t>
  </si>
  <si>
    <t>Red</t>
  </si>
  <si>
    <t>Plan for Next Week</t>
  </si>
  <si>
    <t>Green: Initiative is on track in terms of time, cost and quality of analysis work. No identified issues or risks are likely to impact initiative health.</t>
  </si>
  <si>
    <t>Orange: Identified issues or risks have potential to impact time, cost or quality of analysis work, however an effective mitigation strategy is in place for each.</t>
  </si>
  <si>
    <t>Red: Identified issues or risks are likely to impact time, cost or quality of analysis work and no effective mitigation strategy is in place to remediate; OR Identified issues or materialised risks are actually impacting time, cost or quality of analysis work.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</si>
</sst>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2" x14ac:knownFonts="1">
    <font>
      <sz val="10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24"/>
      <color rgb="FF13558E"/>
      <name val="Tahoma"/>
    </font>
    <font>
      <b/>
      <sz val="24"/>
      <color rgb="FF13558E"/>
      <name val="Tahoma"/>
    </font>
    <font>
      <sz val="12"/>
      <color theme="1"/>
      <name val="Tahoma"/>
    </font>
    <font>
      <b/>
      <sz val="14"/>
      <color rgb="FF13558E"/>
      <name val="Tahoma"/>
    </font>
    <font>
      <b/>
      <sz val="12"/>
      <color theme="1"/>
      <name val="Tahoma"/>
    </font>
    <font>
      <b/>
      <sz val="12"/>
      <color rgb="FF13558E"/>
      <name val="Tahoma"/>
    </font>
    <font>
      <sz val="11"/>
      <color theme="1"/>
      <name val="Tahoma"/>
    </font>
    <font>
      <b/>
      <sz val="11"/>
      <color theme="1"/>
      <name val="Tahoma"/>
    </font>
    <font>
      <b/>
      <sz val="14"/>
      <color theme="0"/>
      <name val="Tahoma"/>
    </font>
    <font>
      <b/>
      <sz val="12"/>
      <color theme="0"/>
      <name val="Tahoma"/>
    </font>
    <font>
      <b/>
      <sz val="11"/>
      <color rgb="FFFFFFFF"/>
      <name val="Tahoma"/>
    </font>
    <font>
      <b/>
      <sz val="12"/>
      <color rgb="FFFFFFFF"/>
      <name val="Tahoma"/>
    </font>
    <font>
      <sz val="11"/>
      <color rgb="FF000000"/>
      <name val="Tahoma"/>
    </font>
    <font>
      <b/>
      <sz val="16"/>
      <color theme="0"/>
      <name val="Tahoma"/>
    </font>
    <font>
      <b/>
      <sz val="10"/>
      <color rgb="FF000000"/>
      <name val="Tahoma"/>
    </font>
    <font>
      <sz val="10"/>
      <color rgb="FF000000"/>
      <name val="Tahoma"/>
    </font>
  </fonts>
  <fills count="6">
    <fill>
      <patternFill patternType="none"/>
    </fill>
    <fill>
      <patternFill patternType="gray125"/>
    </fill>
    <fill>
      <patternFill patternType="solid">
        <fgColor rgb="FF13558E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11548E"/>
        <bgColor indexed="64"/>
      </patternFill>
    </fill>
    <fill>
      <patternFill patternType="solid">
        <fgColor rgb="FF13558E"/>
        <bgColor rgb="FF000000"/>
      </patternFill>
    </fill>
  </fills>
  <borders count="20">
    <border>
      <left/>
      <right/>
      <top/>
      <bottom/>
      <diagonal/>
    </border>
    <border>
      <left style="thin">
        <color rgb="FF11548E"/>
      </left>
      <right style="thin">
        <color rgb="FF11548E"/>
      </right>
      <top style="thin">
        <color rgb="FF11548E"/>
      </top>
      <bottom style="thin">
        <color rgb="FF11548E"/>
      </bottom>
      <diagonal/>
    </border>
    <border>
      <left/>
      <right style="thin">
        <color rgb="FF11548E"/>
      </right>
      <top style="thin">
        <color rgb="FF11548E"/>
      </top>
      <bottom style="thin">
        <color rgb="FF11548E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4" fillId="0" borderId="0"/>
    <xf numFmtId="9" fontId="3" fillId="0" borderId="0" applyFont="0" applyFill="0" applyBorder="0" applyAlignment="0" applyProtection="0"/>
  </cellStyleXfs>
  <cellXfs count="91">
    <xf numFmtId="0" fontId="0" fillId="0" borderId="0" xfId="0">
      <alignment vertical="center"/>
    </xf>
    <xf numFmtId="0" fontId="7" fillId="0" borderId="0" xfId="1" applyFont="1" applyBorder="1" applyAlignment="1" applyProtection="1"/>
    <xf numFmtId="0" fontId="4" fillId="0" borderId="0" xfId="1"/>
    <xf numFmtId="0" fontId="7" fillId="0" borderId="0" xfId="1" applyFont="1" applyBorder="1" applyAlignment="1" applyProtection="1">
      <alignment horizontal="center" vertical="top"/>
    </xf>
    <xf numFmtId="0" fontId="4" fillId="0" borderId="0" xfId="1" applyProtection="1"/>
    <xf numFmtId="0" fontId="4" fillId="0" borderId="0" xfId="1" applyFont="1" applyProtection="1"/>
    <xf numFmtId="0" fontId="8" fillId="0" borderId="0" xfId="1" applyFont="1" applyAlignment="1" applyProtection="1">
      <alignment horizontal="left"/>
    </xf>
    <xf numFmtId="14" fontId="8" fillId="0" borderId="0" xfId="1" applyNumberFormat="1" applyFont="1" applyAlignment="1" applyProtection="1">
      <alignment horizontal="left"/>
    </xf>
    <xf numFmtId="0" fontId="4" fillId="0" borderId="0" xfId="1" applyAlignment="1" applyProtection="1">
      <alignment horizontal="center" vertical="top" wrapText="1"/>
    </xf>
    <xf numFmtId="0" fontId="4" fillId="0" borderId="0" xfId="1" applyFont="1" applyAlignment="1" applyProtection="1">
      <alignment horizontal="center" vertical="top" wrapText="1"/>
    </xf>
    <xf numFmtId="0" fontId="9" fillId="0" borderId="0" xfId="1" applyFont="1" applyBorder="1" applyAlignment="1" applyProtection="1">
      <alignment horizontal="center"/>
    </xf>
    <xf numFmtId="0" fontId="9" fillId="0" borderId="0" xfId="1" applyFont="1" applyBorder="1" applyAlignment="1" applyProtection="1"/>
    <xf numFmtId="0" fontId="9" fillId="0" borderId="0" xfId="1" applyFont="1" applyBorder="1" applyAlignment="1" applyProtection="1">
      <alignment horizontal="center" wrapText="1"/>
    </xf>
    <xf numFmtId="0" fontId="9" fillId="0" borderId="0" xfId="1" applyFont="1" applyBorder="1" applyAlignment="1" applyProtection="1">
      <alignment horizontal="center" vertical="top"/>
    </xf>
    <xf numFmtId="0" fontId="9" fillId="0" borderId="0" xfId="1" applyFont="1" applyBorder="1" applyAlignment="1" applyProtection="1">
      <alignment wrapText="1"/>
    </xf>
    <xf numFmtId="0" fontId="10" fillId="0" borderId="1" xfId="1" applyFont="1" applyBorder="1" applyAlignment="1" applyProtection="1">
      <alignment horizontal="center" vertical="center"/>
    </xf>
    <xf numFmtId="0" fontId="10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horizontal="center" vertical="top"/>
    </xf>
    <xf numFmtId="0" fontId="11" fillId="0" borderId="0" xfId="1" applyFont="1" applyBorder="1" applyAlignment="1" applyProtection="1">
      <alignment horizontal="center"/>
    </xf>
    <xf numFmtId="14" fontId="10" fillId="0" borderId="1" xfId="1" applyNumberFormat="1" applyFont="1" applyBorder="1" applyAlignment="1" applyProtection="1">
      <alignment horizontal="center"/>
    </xf>
    <xf numFmtId="14" fontId="10" fillId="0" borderId="2" xfId="1" applyNumberFormat="1" applyFont="1" applyBorder="1" applyAlignment="1" applyProtection="1">
      <alignment horizontal="center"/>
    </xf>
    <xf numFmtId="0" fontId="4" fillId="0" borderId="0" xfId="1" applyFont="1" applyAlignment="1" applyProtection="1"/>
    <xf numFmtId="0" fontId="5" fillId="2" borderId="3" xfId="1" applyNumberFormat="1" applyFont="1" applyFill="1" applyBorder="1" applyAlignment="1"/>
    <xf numFmtId="0" fontId="5" fillId="2" borderId="4" xfId="1" applyNumberFormat="1" applyFont="1" applyFill="1" applyBorder="1" applyAlignment="1"/>
    <xf numFmtId="0" fontId="10" fillId="0" borderId="0" xfId="1" applyFont="1" applyAlignment="1" applyProtection="1">
      <alignment horizontal="right"/>
    </xf>
    <xf numFmtId="0" fontId="4" fillId="0" borderId="0" xfId="1" applyAlignment="1" applyProtection="1">
      <alignment horizontal="center" vertical="top"/>
    </xf>
    <xf numFmtId="0" fontId="4" fillId="0" borderId="5" xfId="1" applyNumberFormat="1" applyFont="1" applyBorder="1" applyAlignment="1"/>
    <xf numFmtId="0" fontId="4" fillId="0" borderId="6" xfId="1" applyNumberFormat="1" applyFont="1" applyBorder="1" applyAlignment="1"/>
    <xf numFmtId="0" fontId="12" fillId="0" borderId="0" xfId="1" applyFont="1" applyProtection="1"/>
    <xf numFmtId="0" fontId="13" fillId="0" borderId="0" xfId="1" applyFont="1" applyAlignment="1" applyProtection="1">
      <alignment horizontal="right"/>
    </xf>
    <xf numFmtId="1" fontId="13" fillId="0" borderId="0" xfId="1" applyNumberFormat="1" applyFont="1" applyAlignment="1" applyProtection="1">
      <alignment horizontal="center"/>
    </xf>
    <xf numFmtId="0" fontId="10" fillId="0" borderId="0" xfId="1" applyFont="1" applyAlignment="1" applyProtection="1">
      <alignment horizontal="right" vertical="center"/>
    </xf>
    <xf numFmtId="1" fontId="13" fillId="3" borderId="0" xfId="1" applyNumberFormat="1" applyFont="1" applyFill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center" vertical="top" wrapText="1"/>
    </xf>
    <xf numFmtId="0" fontId="12" fillId="0" borderId="0" xfId="1" applyFont="1" applyFill="1" applyBorder="1" applyAlignment="1" applyProtection="1">
      <alignment horizontal="center" vertical="center"/>
    </xf>
    <xf numFmtId="0" fontId="15" fillId="2" borderId="0" xfId="1" applyNumberFormat="1" applyFont="1" applyFill="1" applyBorder="1" applyAlignment="1">
      <alignment horizontal="center"/>
    </xf>
    <xf numFmtId="14" fontId="15" fillId="2" borderId="10" xfId="1" applyNumberFormat="1" applyFont="1" applyFill="1" applyBorder="1" applyAlignment="1">
      <alignment horizontal="center"/>
    </xf>
    <xf numFmtId="0" fontId="15" fillId="2" borderId="10" xfId="1" applyNumberFormat="1" applyFont="1" applyFill="1" applyBorder="1" applyAlignment="1">
      <alignment horizontal="center" vertical="top" wrapText="1"/>
    </xf>
    <xf numFmtId="0" fontId="16" fillId="5" borderId="0" xfId="0" applyFont="1" applyFill="1" applyBorder="1" applyAlignment="1" applyProtection="1">
      <alignment horizontal="center" vertical="top"/>
    </xf>
    <xf numFmtId="0" fontId="16" fillId="5" borderId="0" xfId="0" applyFont="1" applyFill="1" applyBorder="1" applyAlignment="1" applyProtection="1">
      <alignment horizontal="center" vertical="top" wrapText="1"/>
    </xf>
    <xf numFmtId="14" fontId="15" fillId="2" borderId="0" xfId="1" applyNumberFormat="1" applyFont="1" applyFill="1" applyBorder="1" applyAlignment="1">
      <alignment horizontal="center"/>
    </xf>
    <xf numFmtId="0" fontId="3" fillId="0" borderId="0" xfId="1" applyFont="1" applyProtection="1"/>
    <xf numFmtId="0" fontId="12" fillId="0" borderId="11" xfId="1" applyNumberFormat="1" applyFont="1" applyBorder="1" applyAlignment="1">
      <alignment horizontal="left" vertical="top" wrapText="1"/>
    </xf>
    <xf numFmtId="0" fontId="12" fillId="0" borderId="3" xfId="1" applyNumberFormat="1" applyFont="1" applyBorder="1" applyAlignment="1">
      <alignment horizontal="center" vertical="top"/>
    </xf>
    <xf numFmtId="14" fontId="12" fillId="0" borderId="3" xfId="1" applyNumberFormat="1" applyFont="1" applyBorder="1" applyAlignment="1">
      <alignment horizontal="center" vertical="top"/>
    </xf>
    <xf numFmtId="0" fontId="12" fillId="0" borderId="12" xfId="1" applyFont="1" applyFill="1" applyBorder="1" applyAlignment="1" applyProtection="1">
      <alignment horizontal="center" vertical="center"/>
    </xf>
    <xf numFmtId="14" fontId="12" fillId="0" borderId="12" xfId="1" applyNumberFormat="1" applyFont="1" applyBorder="1" applyAlignment="1">
      <alignment horizontal="center"/>
    </xf>
    <xf numFmtId="0" fontId="12" fillId="0" borderId="13" xfId="1" applyFont="1" applyFill="1" applyBorder="1" applyAlignment="1" applyProtection="1">
      <alignment horizontal="center" vertical="center"/>
    </xf>
    <xf numFmtId="14" fontId="12" fillId="0" borderId="13" xfId="1" applyNumberFormat="1" applyFont="1" applyBorder="1" applyAlignment="1">
      <alignment horizontal="center"/>
    </xf>
    <xf numFmtId="0" fontId="17" fillId="5" borderId="14" xfId="0" applyFont="1" applyFill="1" applyBorder="1" applyAlignment="1" applyProtection="1">
      <alignment horizontal="center"/>
    </xf>
    <xf numFmtId="0" fontId="18" fillId="0" borderId="12" xfId="0" applyFont="1" applyBorder="1" applyAlignment="1" applyProtection="1">
      <alignment horizontal="center" vertical="top"/>
    </xf>
    <xf numFmtId="0" fontId="18" fillId="0" borderId="12" xfId="0" applyFont="1" applyBorder="1" applyAlignment="1" applyProtection="1">
      <alignment horizontal="center" vertical="top" wrapText="1"/>
    </xf>
    <xf numFmtId="0" fontId="18" fillId="0" borderId="0" xfId="0" applyNumberFormat="1" applyFont="1" applyBorder="1" applyAlignment="1" applyProtection="1">
      <alignment horizontal="left"/>
    </xf>
    <xf numFmtId="0" fontId="18" fillId="0" borderId="0" xfId="0" applyNumberFormat="1" applyFont="1" applyBorder="1" applyAlignment="1" applyProtection="1">
      <alignment horizontal="center"/>
    </xf>
    <xf numFmtId="14" fontId="18" fillId="0" borderId="0" xfId="1" applyNumberFormat="1" applyFont="1" applyFill="1" applyBorder="1" applyAlignment="1" applyProtection="1">
      <alignment horizontal="center" wrapText="1"/>
    </xf>
    <xf numFmtId="0" fontId="18" fillId="0" borderId="0" xfId="0" applyFont="1" applyBorder="1" applyAlignment="1" applyProtection="1">
      <alignment horizontal="center" vertical="top"/>
    </xf>
    <xf numFmtId="0" fontId="18" fillId="0" borderId="0" xfId="0" applyFont="1" applyBorder="1" applyAlignment="1" applyProtection="1">
      <alignment horizontal="center" vertical="top" wrapText="1"/>
    </xf>
    <xf numFmtId="14" fontId="12" fillId="0" borderId="0" xfId="1" applyNumberFormat="1" applyFont="1" applyBorder="1" applyAlignment="1">
      <alignment horizontal="center"/>
    </xf>
    <xf numFmtId="9" fontId="19" fillId="0" borderId="0" xfId="2" applyFont="1" applyFill="1" applyBorder="1" applyAlignment="1" applyProtection="1">
      <alignment horizontal="center" vertical="top"/>
    </xf>
    <xf numFmtId="0" fontId="15" fillId="2" borderId="10" xfId="1" applyNumberFormat="1" applyFont="1" applyFill="1" applyBorder="1" applyAlignment="1">
      <alignment horizontal="center" vertical="center"/>
    </xf>
    <xf numFmtId="0" fontId="8" fillId="0" borderId="3" xfId="1" applyNumberFormat="1" applyFont="1" applyBorder="1" applyAlignment="1">
      <alignment vertical="top" wrapText="1"/>
    </xf>
    <xf numFmtId="0" fontId="8" fillId="0" borderId="11" xfId="1" applyNumberFormat="1" applyFont="1" applyBorder="1" applyAlignment="1">
      <alignment vertical="top" wrapText="1"/>
    </xf>
    <xf numFmtId="0" fontId="18" fillId="0" borderId="15" xfId="0" applyFont="1" applyBorder="1" applyAlignment="1" applyProtection="1">
      <alignment horizontal="center" vertical="top" wrapText="1"/>
    </xf>
    <xf numFmtId="14" fontId="12" fillId="0" borderId="12" xfId="1" applyNumberFormat="1" applyFont="1" applyBorder="1" applyAlignment="1">
      <alignment horizontal="center" wrapText="1"/>
    </xf>
    <xf numFmtId="0" fontId="18" fillId="0" borderId="16" xfId="0" applyFont="1" applyBorder="1" applyAlignment="1" applyProtection="1">
      <alignment horizontal="center" vertical="top" wrapText="1"/>
    </xf>
    <xf numFmtId="0" fontId="4" fillId="0" borderId="7" xfId="1" applyBorder="1" applyAlignment="1" applyProtection="1"/>
    <xf numFmtId="0" fontId="4" fillId="0" borderId="0" xfId="1" applyAlignment="1" applyProtection="1">
      <alignment horizontal="center"/>
    </xf>
    <xf numFmtId="0" fontId="12" fillId="0" borderId="17" xfId="1" applyNumberFormat="1" applyFont="1" applyFill="1" applyBorder="1" applyAlignment="1" applyProtection="1">
      <alignment horizontal="left"/>
    </xf>
    <xf numFmtId="0" fontId="12" fillId="0" borderId="4" xfId="1" applyNumberFormat="1" applyFont="1" applyFill="1" applyBorder="1" applyAlignment="1" applyProtection="1">
      <alignment horizontal="center"/>
    </xf>
    <xf numFmtId="14" fontId="12" fillId="0" borderId="3" xfId="1" applyNumberFormat="1" applyFont="1" applyFill="1" applyBorder="1" applyAlignment="1" applyProtection="1">
      <alignment horizontal="center" vertical="top"/>
    </xf>
    <xf numFmtId="0" fontId="2" fillId="0" borderId="0" xfId="1" applyFont="1" applyAlignment="1" applyProtection="1">
      <alignment horizontal="center"/>
    </xf>
    <xf numFmtId="0" fontId="2" fillId="0" borderId="0" xfId="1" applyFont="1" applyAlignment="1" applyProtection="1">
      <alignment horizontal="left"/>
    </xf>
    <xf numFmtId="0" fontId="12" fillId="0" borderId="18" xfId="1" applyNumberFormat="1" applyFont="1" applyFill="1" applyBorder="1" applyAlignment="1" applyProtection="1">
      <alignment horizontal="left"/>
    </xf>
    <xf numFmtId="0" fontId="12" fillId="0" borderId="19" xfId="1" applyNumberFormat="1" applyFont="1" applyFill="1" applyBorder="1" applyAlignment="1" applyProtection="1">
      <alignment horizontal="center"/>
    </xf>
    <xf numFmtId="14" fontId="12" fillId="0" borderId="10" xfId="1" applyNumberFormat="1" applyFont="1" applyFill="1" applyBorder="1" applyAlignment="1" applyProtection="1">
      <alignment horizontal="center" vertical="top"/>
    </xf>
    <xf numFmtId="14" fontId="4" fillId="0" borderId="0" xfId="1" applyNumberFormat="1" applyAlignment="1" applyProtection="1">
      <alignment horizontal="center" vertical="top"/>
    </xf>
    <xf numFmtId="0" fontId="8" fillId="0" borderId="11" xfId="1" applyNumberFormat="1" applyFont="1" applyBorder="1" applyAlignment="1">
      <alignment horizontal="center" vertical="top" wrapText="1"/>
    </xf>
    <xf numFmtId="0" fontId="8" fillId="0" borderId="0" xfId="1" applyNumberFormat="1" applyFont="1" applyFill="1" applyAlignment="1">
      <alignment vertical="top" wrapText="1"/>
    </xf>
    <xf numFmtId="0" fontId="1" fillId="0" borderId="0" xfId="1" applyFont="1"/>
    <xf numFmtId="9" fontId="14" fillId="4" borderId="3" xfId="2" applyFont="1" applyFill="1" applyBorder="1" applyAlignment="1" applyProtection="1">
      <alignment horizontal="center" vertical="center"/>
    </xf>
    <xf numFmtId="9" fontId="14" fillId="4" borderId="11" xfId="2" applyFont="1" applyFill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left"/>
    </xf>
    <xf numFmtId="0" fontId="12" fillId="0" borderId="0" xfId="1" applyFont="1" applyAlignment="1" applyProtection="1">
      <alignment horizontal="center" vertical="top" wrapText="1"/>
    </xf>
    <xf numFmtId="0" fontId="12" fillId="0" borderId="7" xfId="1" applyFont="1" applyBorder="1" applyAlignment="1" applyProtection="1">
      <alignment horizontal="center" vertical="top" wrapText="1"/>
    </xf>
    <xf numFmtId="0" fontId="14" fillId="4" borderId="5" xfId="1" applyFont="1" applyFill="1" applyBorder="1" applyAlignment="1" applyProtection="1">
      <alignment horizontal="center" vertical="center"/>
    </xf>
    <xf numFmtId="0" fontId="14" fillId="4" borderId="8" xfId="1" applyFont="1" applyFill="1" applyBorder="1" applyAlignment="1" applyProtection="1">
      <alignment horizontal="center" vertical="center"/>
    </xf>
    <xf numFmtId="0" fontId="14" fillId="4" borderId="9" xfId="1" applyFont="1" applyFill="1" applyBorder="1" applyAlignment="1" applyProtection="1">
      <alignment horizontal="center" vertical="center"/>
    </xf>
    <xf numFmtId="0" fontId="12" fillId="0" borderId="0" xfId="1" applyFont="1" applyBorder="1" applyAlignment="1" applyProtection="1">
      <alignment horizontal="center"/>
    </xf>
    <xf numFmtId="9" fontId="14" fillId="4" borderId="5" xfId="2" applyFont="1" applyFill="1" applyBorder="1" applyAlignment="1" applyProtection="1">
      <alignment horizontal="center" vertical="center"/>
    </xf>
    <xf numFmtId="9" fontId="14" fillId="4" borderId="8" xfId="2" applyFont="1" applyFill="1" applyBorder="1" applyAlignment="1" applyProtection="1">
      <alignment horizontal="center" vertical="center"/>
    </xf>
    <xf numFmtId="9" fontId="14" fillId="4" borderId="9" xfId="2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 xr:uid="{0BE10721-3D3A-2542-A103-B26EE722A617}"/>
    <cellStyle name="Percent 2" xfId="2" xr:uid="{4B7DE0CA-51EB-8049-9A3B-14D4762DE9AC}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scheme val="none"/>
      </font>
      <numFmt numFmtId="19" formatCode="d/m/yy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scheme val="none"/>
      </font>
      <numFmt numFmtId="0" formatCode="General"/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/>
        <vertical/>
        <horizontal/>
      </border>
      <protection locked="1" hidden="0"/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numFmt numFmtId="0" formatCode="General"/>
      <alignment horizontal="general" vertical="top" textRotation="0" wrapText="1" indent="0" justifyLastLine="0" shrinkToFit="0" readingOrder="0"/>
    </dxf>
    <dxf>
      <border outline="0">
        <left style="thin">
          <color auto="1"/>
        </lef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numFmt numFmtId="0" formatCode="General"/>
      <fill>
        <patternFill patternType="solid">
          <fgColor indexed="64"/>
          <bgColor rgb="FF13558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numFmt numFmtId="0" formatCode="General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numFmt numFmtId="0" formatCode="General"/>
      <alignment horizontal="general" vertical="top" textRotation="0" wrapText="1" indent="0" justifyLastLine="0" shrinkToFit="0" readingOrder="0"/>
    </dxf>
    <dxf>
      <border outline="0">
        <left style="thin">
          <color auto="1"/>
        </lef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ahoma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numFmt numFmtId="0" formatCode="General"/>
      <fill>
        <patternFill patternType="solid">
          <fgColor indexed="64"/>
          <bgColor rgb="FF13558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ahoma"/>
        <scheme val="none"/>
      </font>
      <numFmt numFmtId="19" formatCode="d/m/yy"/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ahoma"/>
        <scheme val="none"/>
      </font>
      <numFmt numFmtId="0" formatCode="General"/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hidden="0"/>
    </dxf>
    <dxf>
      <border outline="0">
        <top style="hair">
          <color auto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bottom style="thin">
          <color theme="1"/>
        </bottom>
      </border>
    </dxf>
    <dxf>
      <font>
        <strike val="0"/>
        <outline val="0"/>
        <shadow val="0"/>
        <u val="none"/>
        <vertAlign val="baseline"/>
        <sz val="12"/>
        <color rgb="FFFFFFFF"/>
      </font>
      <alignment horizontal="center" textRotation="0" wrapText="0" indent="0" justifyLastLine="0" shrinkToFit="0"/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 style="thin">
          <color theme="1"/>
        </horizontal>
      </border>
      <protection hidden="0"/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13558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BAPL Table" pivot="0" count="2" xr9:uid="{6A38AE72-87B4-2545-9ACF-6F1E727A7B65}">
      <tableStyleElement type="wholeTable" dxfId="31"/>
      <tableStyleElement type="headerRow" dxfId="3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1270000</xdr:colOff>
      <xdr:row>0</xdr:row>
      <xdr:rowOff>0</xdr:rowOff>
    </xdr:from>
    <xdr:to>
      <xdr:col>2</xdr:col>
      <xdr:colOff>3683000</xdr:colOff>
      <xdr:row>5</xdr:row>
      <xdr:rowOff>29896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693C252-EFA0-BA44-969F-34405258C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25752" y="0"/>
          <a:ext cx="2413000" cy="1041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oject%20timeline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BAPL%20Work%20Plan%20-%20Template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usinessanalystsptyltd28/Desktop/Work%20Plan%20Proposal%202%20New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alcs"/>
    </sheetNames>
    <sheetDataSet>
      <sheetData sheetId="0" refreshError="1"/>
      <sheetData sheetId="1">
        <row r="25">
          <cell r="D25">
            <v>42605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 Instructions"/>
      <sheetName val="1 Controls"/>
      <sheetName val="2 Deliverables"/>
      <sheetName val="3 Work Plan"/>
      <sheetName val="4 Issues &amp; Risks"/>
      <sheetName val="5 Status Report, Single Project"/>
      <sheetName val="6 Status Report, Group Projects"/>
      <sheetName val="Settings"/>
      <sheetName val="BAPL Work Plan - Templat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eliverables"/>
      <sheetName val="Activities"/>
      <sheetName val="Status Report"/>
      <sheetName val="Settings"/>
      <sheetName val="Work Plan Proposal 2 New 2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5BC445-E958-094B-AA85-4376873B6C62}" name="T_NextWeekActivitiesProjectFiltered" displayName="T_NextWeekActivitiesProjectFiltered" ref="A32:C43" totalsRowShown="0" headerRowDxfId="22" headerRowBorderDxfId="21" tableBorderDxfId="20" totalsRowBorderDxfId="19">
  <autoFilter ref="A32:C43" xr:uid="{00000000-0009-0000-0100-000006000000}"/>
  <tableColumns count="3">
    <tableColumn id="1" xr3:uid="{41773F7A-B771-E845-8B13-D05DDF08B258}" name="Activity" dataDxfId="18"/>
    <tableColumn id="2" xr3:uid="{9BC6BC3A-726A-4A4C-BD73-27894A997204}" name="Status" dataDxfId="17"/>
    <tableColumn id="3" xr3:uid="{95B9DB56-BDCF-1448-86B8-CC84EE49A781}" name="Date" dataDxfId="16" dataCellStyle="Normal 2"/>
  </tableColumns>
  <tableStyleInfo name="BAPL 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97E577-DE8E-C54F-A536-487DAD5B1989}" name="T_IssuesProjectFiltered" displayName="T_IssuesProjectFiltered" ref="A46:C49" totalsRowShown="0" headerRowDxfId="15" dataDxfId="14" tableBorderDxfId="13" headerRowCellStyle="Normal 2" dataCellStyle="Normal 2">
  <autoFilter ref="A46:C49" xr:uid="{00000000-0009-0000-0100-00000C000000}"/>
  <tableColumns count="3">
    <tableColumn id="1" xr3:uid="{D0095772-E07F-234E-A6E9-9EA9EC4FFF72}" name="Description" dataDxfId="12" dataCellStyle="Normal 2"/>
    <tableColumn id="2" xr3:uid="{1831A153-6482-BF43-8DDC-F35E1AD7259E}" name="Impact" dataDxfId="11" dataCellStyle="Normal 2"/>
    <tableColumn id="3" xr3:uid="{F58DA1E6-41A7-374F-A981-2025F3CD394E}" name="Potential Solution" dataDxfId="10" dataCellStyle="Normal 2"/>
  </tableColumns>
  <tableStyleInfo name="BAPL 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14AEB62-58DA-5D45-B191-A5993C8D9505}" name="T_RisksProjectFiltered" displayName="T_RisksProjectFiltered" ref="A52:C57" totalsRowShown="0" headerRowDxfId="9" dataDxfId="8" tableBorderDxfId="7" headerRowCellStyle="Normal 2" dataCellStyle="Normal 2">
  <autoFilter ref="A52:C57" xr:uid="{00000000-0009-0000-0100-00000D000000}"/>
  <tableColumns count="3">
    <tableColumn id="1" xr3:uid="{DDAC3457-8F3E-A64A-8E78-18044625B64F}" name="Description" dataDxfId="6" dataCellStyle="Normal 2"/>
    <tableColumn id="2" xr3:uid="{FF71ADA0-A490-F142-96CF-090C69E62AF0}" name="Impact" dataDxfId="5" dataCellStyle="Normal 2"/>
    <tableColumn id="3" xr3:uid="{78A8F90C-D38E-6146-8FF2-8C923EBD4E0E}" name="Potential Mitigation" dataDxfId="4" dataCellStyle="Normal 2"/>
  </tableColumns>
  <tableStyleInfo name="BAPL 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36C56AF-C820-934B-9F2F-E519BAF0152A}" name="T_CurrentWeekActivitiesProjectFiltered" displayName="T_CurrentWeekActivitiesProjectFiltered" ref="A18:C29" totalsRowShown="0" tableBorderDxfId="3">
  <tableColumns count="3">
    <tableColumn id="1" xr3:uid="{C2730EBC-750D-4A47-BEF1-685D8A90042D}" name="Activity" dataDxfId="2" dataCellStyle="Normal 2"/>
    <tableColumn id="2" xr3:uid="{8F073271-B7E8-CF4A-AAE7-E612F8A8C38C}" name="Status" dataDxfId="1" dataCellStyle="Normal 2"/>
    <tableColumn id="3" xr3:uid="{C5E81616-282C-EE44-8EB2-299D2DBE3297}" name="Completion Date" dataDxfId="0" dataCellStyle="Normal 2"/>
  </tableColumns>
  <tableStyleInfo name="BAPL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1C72F-C24C-BA43-B9D1-4D4B036E274D}">
  <dimension ref="A1:CO57"/>
  <sheetViews>
    <sheetView showGridLines="0" view="pageBreakPreview" topLeftCell="A77" zoomScale="113" zoomScaleNormal="100" workbookViewId="0">
      <selection activeCell="D6" sqref="D6"/>
    </sheetView>
  </sheetViews>
  <sheetFormatPr baseColWidth="10" defaultRowHeight="16" x14ac:dyDescent="0.2"/>
  <cols>
    <col min="1" max="1" width="78.3984375" style="66" customWidth="1"/>
    <col min="2" max="2" width="29.59765625" style="66" customWidth="1"/>
    <col min="3" max="3" width="62" style="25" customWidth="1"/>
    <col min="4" max="4" width="28" style="2" customWidth="1"/>
    <col min="5" max="5" width="11" style="8" hidden="1" customWidth="1"/>
    <col min="6" max="6" width="25.796875" style="8" hidden="1" customWidth="1"/>
    <col min="7" max="7" width="16.19921875" style="4" hidden="1" customWidth="1"/>
    <col min="8" max="9" width="13" style="41" hidden="1" customWidth="1"/>
    <col min="10" max="10" width="35" style="41" bestFit="1" customWidth="1"/>
    <col min="11" max="11" width="31.3984375" style="41" bestFit="1" customWidth="1"/>
    <col min="12" max="15" width="13" style="41" customWidth="1"/>
    <col min="16" max="16" width="11" style="41"/>
    <col min="17" max="17" width="38.19921875" style="41" bestFit="1" customWidth="1"/>
    <col min="18" max="18" width="34.59765625" style="41" bestFit="1" customWidth="1"/>
    <col min="19" max="16384" width="11" style="4"/>
  </cols>
  <sheetData>
    <row r="1" spans="1:93" ht="16" customHeight="1" x14ac:dyDescent="0.3">
      <c r="A1" s="81" t="s">
        <v>0</v>
      </c>
      <c r="B1" s="1"/>
      <c r="C1" s="1"/>
      <c r="E1" s="3"/>
      <c r="F1" s="3"/>
      <c r="H1" s="5"/>
      <c r="I1" s="5"/>
      <c r="J1" s="5"/>
      <c r="K1" s="5"/>
      <c r="L1" s="5"/>
      <c r="M1" s="5"/>
      <c r="N1" s="5"/>
      <c r="O1" s="5"/>
    </row>
    <row r="2" spans="1:93" ht="16" customHeight="1" x14ac:dyDescent="0.3">
      <c r="A2" s="81"/>
      <c r="B2" s="1"/>
      <c r="C2" s="1"/>
      <c r="E2" s="3"/>
      <c r="F2" s="3"/>
      <c r="H2" s="5"/>
      <c r="I2" s="5"/>
      <c r="J2" s="5"/>
      <c r="K2" s="5"/>
      <c r="L2" s="5"/>
      <c r="M2" s="5"/>
      <c r="N2" s="5"/>
      <c r="O2" s="5"/>
    </row>
    <row r="3" spans="1:93" ht="16" customHeight="1" x14ac:dyDescent="0.3">
      <c r="A3" s="81"/>
      <c r="B3" s="1"/>
      <c r="C3" s="1"/>
      <c r="E3" s="3"/>
      <c r="F3" s="3"/>
      <c r="H3" s="5"/>
      <c r="I3" s="5"/>
      <c r="J3" s="5"/>
      <c r="K3" s="5"/>
      <c r="L3" s="5"/>
      <c r="M3" s="5"/>
      <c r="N3" s="5"/>
      <c r="O3" s="5"/>
    </row>
    <row r="4" spans="1:93" ht="16" customHeight="1" x14ac:dyDescent="0.2">
      <c r="A4" s="6"/>
      <c r="B4" s="7"/>
      <c r="C4" s="3"/>
      <c r="H4" s="5"/>
      <c r="I4" s="5"/>
      <c r="J4" s="5"/>
      <c r="K4" s="5"/>
      <c r="L4" s="5"/>
      <c r="M4" s="5"/>
      <c r="N4" s="5"/>
      <c r="O4" s="5"/>
    </row>
    <row r="5" spans="1:93" ht="16" customHeight="1" x14ac:dyDescent="0.2">
      <c r="A5" s="3"/>
      <c r="B5" s="3"/>
      <c r="C5" s="3"/>
      <c r="F5" s="9"/>
      <c r="H5" s="5"/>
      <c r="I5" s="5"/>
      <c r="J5" s="5"/>
      <c r="K5" s="5"/>
      <c r="L5" s="5"/>
      <c r="M5" s="5"/>
      <c r="N5" s="5"/>
      <c r="O5" s="5"/>
    </row>
    <row r="6" spans="1:93" ht="19" x14ac:dyDescent="0.2">
      <c r="A6" s="10" t="s">
        <v>1</v>
      </c>
      <c r="B6" s="11"/>
      <c r="C6" s="12" t="s">
        <v>2</v>
      </c>
      <c r="E6" s="13"/>
      <c r="F6" s="13"/>
      <c r="G6" s="14"/>
      <c r="H6" s="5"/>
      <c r="I6" s="5"/>
      <c r="J6" s="5"/>
      <c r="K6" s="5"/>
      <c r="L6" s="5"/>
      <c r="M6" s="5"/>
      <c r="N6" s="5"/>
      <c r="O6" s="5"/>
    </row>
    <row r="7" spans="1:93" ht="40" customHeight="1" x14ac:dyDescent="0.2">
      <c r="A7" s="15"/>
      <c r="B7" s="16"/>
      <c r="C7" s="15"/>
      <c r="E7" s="17"/>
      <c r="F7" s="17"/>
      <c r="G7" s="16"/>
      <c r="H7" s="5"/>
      <c r="I7" s="5"/>
      <c r="J7" s="5"/>
      <c r="K7" s="5"/>
      <c r="L7" s="5"/>
      <c r="M7" s="5"/>
      <c r="N7" s="5"/>
      <c r="O7" s="5"/>
      <c r="CO7" s="41" t="s">
        <v>26</v>
      </c>
    </row>
    <row r="8" spans="1:93" x14ac:dyDescent="0.2">
      <c r="A8" s="16"/>
      <c r="B8" s="16"/>
      <c r="C8" s="16"/>
      <c r="E8" s="17"/>
      <c r="F8" s="17"/>
      <c r="G8" s="16"/>
      <c r="H8" s="5"/>
      <c r="I8" s="5"/>
      <c r="J8" s="5"/>
      <c r="K8" s="5"/>
      <c r="L8" s="5"/>
      <c r="M8" s="5"/>
      <c r="N8" s="5"/>
      <c r="O8" s="5"/>
      <c r="CO8" s="41" t="s">
        <v>27</v>
      </c>
    </row>
    <row r="9" spans="1:93" x14ac:dyDescent="0.2">
      <c r="A9" s="18" t="s">
        <v>3</v>
      </c>
      <c r="B9" s="18" t="s">
        <v>4</v>
      </c>
      <c r="C9" s="18" t="s">
        <v>5</v>
      </c>
      <c r="E9" s="17"/>
      <c r="F9" s="17"/>
      <c r="G9" s="16"/>
      <c r="H9" s="5"/>
      <c r="I9" s="5"/>
      <c r="J9" s="5"/>
      <c r="K9" s="5"/>
      <c r="L9" s="5"/>
      <c r="M9" s="5"/>
      <c r="N9" s="5"/>
      <c r="O9" s="5"/>
      <c r="CO9" s="41" t="s">
        <v>28</v>
      </c>
    </row>
    <row r="10" spans="1:93" x14ac:dyDescent="0.2">
      <c r="A10" s="15"/>
      <c r="B10" s="19"/>
      <c r="C10" s="20"/>
      <c r="D10" s="4"/>
      <c r="E10" s="17"/>
      <c r="F10" s="17"/>
      <c r="H10" s="5"/>
      <c r="I10" s="5"/>
      <c r="J10" s="5"/>
      <c r="K10" s="5"/>
      <c r="L10" s="5"/>
      <c r="M10" s="5"/>
      <c r="N10" s="5"/>
      <c r="O10" s="5"/>
    </row>
    <row r="11" spans="1:93" x14ac:dyDescent="0.2">
      <c r="A11" s="21"/>
      <c r="B11" s="21"/>
      <c r="C11" s="21"/>
      <c r="E11" s="22" t="s">
        <v>6</v>
      </c>
      <c r="F11" s="23" t="s">
        <v>7</v>
      </c>
      <c r="H11" s="5"/>
      <c r="I11" s="5"/>
      <c r="J11" s="5"/>
      <c r="K11" s="5"/>
      <c r="L11" s="5"/>
      <c r="M11" s="5"/>
      <c r="N11" s="5"/>
      <c r="O11" s="5"/>
    </row>
    <row r="12" spans="1:93" x14ac:dyDescent="0.2">
      <c r="A12" s="24" t="s">
        <v>8</v>
      </c>
      <c r="B12" s="15"/>
      <c r="E12" s="26" t="e">
        <f>MATCH($B$13,[2]!T_Activities[Week],0)</f>
        <v>#REF!</v>
      </c>
      <c r="F12" s="27" t="e">
        <f>MATCH($B$13+1,[2]!T_Activities[Week],0)</f>
        <v>#REF!</v>
      </c>
      <c r="H12" s="28"/>
      <c r="I12" s="28"/>
      <c r="J12" s="28"/>
      <c r="K12" s="28"/>
      <c r="L12" s="28"/>
      <c r="M12" s="28"/>
      <c r="N12" s="28"/>
      <c r="O12" s="28"/>
    </row>
    <row r="13" spans="1:93" x14ac:dyDescent="0.2">
      <c r="A13" s="29"/>
      <c r="B13" s="30"/>
      <c r="E13" s="5"/>
      <c r="F13" s="5"/>
      <c r="H13" s="28"/>
      <c r="I13" s="28"/>
      <c r="J13" s="28"/>
      <c r="K13" s="28"/>
      <c r="L13" s="28"/>
      <c r="M13" s="28"/>
      <c r="N13" s="28"/>
      <c r="O13" s="28"/>
    </row>
    <row r="14" spans="1:93" ht="24" customHeight="1" x14ac:dyDescent="0.2">
      <c r="A14" s="31" t="s">
        <v>9</v>
      </c>
      <c r="B14" s="32" t="s">
        <v>26</v>
      </c>
      <c r="E14" s="22" t="s">
        <v>10</v>
      </c>
      <c r="F14" s="23" t="s">
        <v>11</v>
      </c>
      <c r="H14" s="28"/>
      <c r="I14" s="28"/>
      <c r="J14" s="28"/>
      <c r="K14" s="28"/>
      <c r="L14" s="28"/>
      <c r="M14" s="28"/>
      <c r="N14" s="28"/>
      <c r="O14" s="28"/>
    </row>
    <row r="15" spans="1:93" ht="16" customHeight="1" x14ac:dyDescent="0.2">
      <c r="A15" s="82" t="s">
        <v>30</v>
      </c>
      <c r="B15" s="82"/>
      <c r="C15" s="82"/>
      <c r="E15" s="26" t="e">
        <f>MATCH($B$13,[2]!T_Issues[Period],0)</f>
        <v>#REF!</v>
      </c>
      <c r="F15" s="27" t="e">
        <f>MATCH($B$13,[2]!T_Risks[Period],0)</f>
        <v>#REF!</v>
      </c>
      <c r="G15" s="28"/>
      <c r="H15" s="28"/>
      <c r="I15" s="28"/>
      <c r="J15" s="28"/>
      <c r="K15" s="28"/>
      <c r="L15" s="28"/>
      <c r="M15" s="28"/>
      <c r="N15" s="28"/>
      <c r="O15" s="28"/>
    </row>
    <row r="16" spans="1:93" x14ac:dyDescent="0.2">
      <c r="A16" s="83"/>
      <c r="B16" s="83"/>
      <c r="C16" s="83"/>
      <c r="E16" s="33"/>
      <c r="F16" s="33"/>
      <c r="G16" s="28"/>
      <c r="H16" s="28"/>
      <c r="I16" s="28"/>
      <c r="J16" s="28"/>
      <c r="K16" s="28"/>
      <c r="L16" s="28"/>
      <c r="M16" s="28"/>
      <c r="N16" s="28"/>
      <c r="O16" s="28"/>
    </row>
    <row r="17" spans="1:18" ht="28" customHeight="1" x14ac:dyDescent="0.2">
      <c r="A17" s="84" t="s">
        <v>12</v>
      </c>
      <c r="B17" s="85"/>
      <c r="C17" s="86"/>
      <c r="E17" s="34"/>
      <c r="F17" s="34"/>
      <c r="G17" s="34"/>
      <c r="H17" s="5"/>
      <c r="I17" s="5"/>
      <c r="J17" s="28"/>
      <c r="K17" s="28"/>
      <c r="L17" s="28"/>
      <c r="M17" s="28"/>
      <c r="N17" s="28"/>
      <c r="O17" s="28"/>
      <c r="P17" s="5"/>
    </row>
    <row r="18" spans="1:18" x14ac:dyDescent="0.2">
      <c r="A18" s="35" t="s">
        <v>13</v>
      </c>
      <c r="B18" s="36" t="s">
        <v>14</v>
      </c>
      <c r="C18" s="37" t="s">
        <v>15</v>
      </c>
      <c r="E18" s="38" t="s">
        <v>16</v>
      </c>
      <c r="F18" s="39" t="s">
        <v>17</v>
      </c>
      <c r="G18" s="40" t="s">
        <v>18</v>
      </c>
      <c r="L18" s="28"/>
      <c r="M18" s="28"/>
      <c r="N18" s="28"/>
      <c r="O18" s="28"/>
      <c r="P18" s="28"/>
    </row>
    <row r="19" spans="1:18" x14ac:dyDescent="0.2">
      <c r="A19" s="67"/>
      <c r="B19" s="68"/>
      <c r="C19" s="69"/>
      <c r="E19" s="38"/>
      <c r="F19" s="39"/>
      <c r="G19" s="40"/>
      <c r="L19" s="28"/>
      <c r="M19" s="28"/>
      <c r="N19" s="28"/>
      <c r="O19" s="28"/>
      <c r="P19" s="28"/>
    </row>
    <row r="20" spans="1:18" x14ac:dyDescent="0.2">
      <c r="A20" s="67"/>
      <c r="B20" s="43"/>
      <c r="C20" s="44"/>
      <c r="E20" s="45">
        <v>0</v>
      </c>
      <c r="F20" s="45" t="e">
        <f>INDEX([2]!T_Activities[[Week]:[Activities]],$E$12+E20,1)</f>
        <v>#REF!</v>
      </c>
      <c r="G20" s="46" t="e">
        <f>IF(F20=$B$13,INDEX([2]!T_Activities[#Data],$E$12+E20,6),"-")</f>
        <v>#REF!</v>
      </c>
      <c r="L20" s="28"/>
      <c r="M20" s="28"/>
      <c r="N20" s="28"/>
      <c r="O20" s="28"/>
      <c r="P20" s="28"/>
    </row>
    <row r="21" spans="1:18" x14ac:dyDescent="0.2">
      <c r="A21" s="72"/>
      <c r="B21" s="43"/>
      <c r="C21" s="44"/>
      <c r="E21" s="47">
        <v>1</v>
      </c>
      <c r="F21" s="47" t="e">
        <f>INDEX([2]!T_Activities[[Week]:[Activities]],$E$12+E21,1)</f>
        <v>#REF!</v>
      </c>
      <c r="G21" s="48" t="e">
        <f>IF(F21=$B$13,INDEX([2]!T_Activities[#Data],$E$12+E21,6),"-")</f>
        <v>#REF!</v>
      </c>
    </row>
    <row r="22" spans="1:18" x14ac:dyDescent="0.2">
      <c r="A22" s="42"/>
      <c r="B22" s="70"/>
      <c r="C22" s="75"/>
    </row>
    <row r="23" spans="1:18" x14ac:dyDescent="0.2">
      <c r="A23" s="42"/>
      <c r="B23" s="68"/>
      <c r="C23" s="69"/>
    </row>
    <row r="24" spans="1:18" x14ac:dyDescent="0.2">
      <c r="A24" s="71"/>
      <c r="B24" s="73"/>
      <c r="C24" s="74"/>
    </row>
    <row r="25" spans="1:18" x14ac:dyDescent="0.2">
      <c r="A25" s="72"/>
      <c r="B25" s="73"/>
      <c r="C25" s="74"/>
    </row>
    <row r="26" spans="1:18" x14ac:dyDescent="0.2">
      <c r="A26" s="67"/>
      <c r="B26" s="73"/>
      <c r="C26" s="74"/>
    </row>
    <row r="27" spans="1:18" x14ac:dyDescent="0.2">
      <c r="A27" s="72"/>
      <c r="B27" s="73"/>
      <c r="C27" s="74"/>
    </row>
    <row r="28" spans="1:18" x14ac:dyDescent="0.2">
      <c r="A28" s="67"/>
      <c r="B28" s="73"/>
      <c r="C28" s="74"/>
    </row>
    <row r="29" spans="1:18" x14ac:dyDescent="0.2">
      <c r="A29" s="67"/>
      <c r="B29" s="68"/>
      <c r="C29" s="74"/>
    </row>
    <row r="30" spans="1:18" ht="28" customHeight="1" x14ac:dyDescent="0.2">
      <c r="A30" s="87"/>
      <c r="B30" s="87"/>
      <c r="C30" s="87"/>
      <c r="E30" s="34"/>
      <c r="F30" s="34"/>
      <c r="G30" s="3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1:18" ht="28" customHeight="1" x14ac:dyDescent="0.2">
      <c r="A31" s="88" t="s">
        <v>29</v>
      </c>
      <c r="B31" s="89"/>
      <c r="C31" s="90"/>
      <c r="E31" s="34"/>
      <c r="F31" s="34"/>
      <c r="G31" s="3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1:18" x14ac:dyDescent="0.2">
      <c r="A32" s="49" t="s">
        <v>13</v>
      </c>
      <c r="B32" s="49" t="s">
        <v>14</v>
      </c>
      <c r="C32" s="49" t="s">
        <v>19</v>
      </c>
      <c r="E32" s="38" t="s">
        <v>16</v>
      </c>
      <c r="F32" s="39" t="s">
        <v>17</v>
      </c>
      <c r="G32" s="40" t="s">
        <v>18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x14ac:dyDescent="0.2">
      <c r="A33" s="67"/>
      <c r="B33" s="68"/>
      <c r="C33" s="69"/>
      <c r="E33" s="50">
        <v>0</v>
      </c>
      <c r="F33" s="51" t="e">
        <f>INDEX([2]!T_Activities[[Week]:[Activities]],$F$12+E33,1)</f>
        <v>#REF!</v>
      </c>
      <c r="G33" s="46" t="e">
        <f>IF(F33=$B$13+1,INDEX([2]!T_Activities[#Data],$F$12+$E33,6),"-")</f>
        <v>#REF!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x14ac:dyDescent="0.2">
      <c r="A34" s="67"/>
      <c r="B34" s="43"/>
      <c r="C34" s="44"/>
      <c r="E34" s="50">
        <v>1</v>
      </c>
      <c r="F34" s="51" t="e">
        <f>INDEX([2]!T_Activities[[Week]:[Activities]],$F$12+E34,1)</f>
        <v>#REF!</v>
      </c>
      <c r="G34" s="46" t="e">
        <f>IF(F34=$B$13+1,INDEX([2]!T_Activities[#Data],$F$12+$E34,6),"-")</f>
        <v>#REF!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x14ac:dyDescent="0.2">
      <c r="A35" s="72"/>
      <c r="B35" s="43"/>
      <c r="C35" s="44"/>
      <c r="E35" s="50">
        <v>2</v>
      </c>
      <c r="F35" s="51" t="e">
        <f>INDEX([2]!T_Activities[[Week]:[Activities]],$F$12+E35,1)</f>
        <v>#REF!</v>
      </c>
      <c r="G35" s="46" t="e">
        <f>IF(F35=$B$13+1,INDEX([2]!T_Activities[#Data],$F$12+$E35,6),"-")</f>
        <v>#REF!</v>
      </c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x14ac:dyDescent="0.2">
      <c r="A36" s="42"/>
      <c r="B36" s="70"/>
      <c r="C36" s="75"/>
      <c r="E36" s="55"/>
      <c r="F36" s="56"/>
      <c r="G36" s="57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ht="20" x14ac:dyDescent="0.2">
      <c r="A37" s="42"/>
      <c r="B37" s="68"/>
      <c r="C37" s="69"/>
      <c r="E37" s="58"/>
      <c r="F37" s="58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x14ac:dyDescent="0.2">
      <c r="A38" s="71"/>
      <c r="B38" s="73"/>
      <c r="C38" s="74"/>
      <c r="E38" s="38" t="s">
        <v>16</v>
      </c>
      <c r="F38" s="39" t="s">
        <v>17</v>
      </c>
      <c r="G38" s="40" t="s">
        <v>18</v>
      </c>
      <c r="H38" s="40" t="s">
        <v>14</v>
      </c>
      <c r="I38" s="4"/>
      <c r="J38" s="4"/>
      <c r="K38" s="4"/>
      <c r="L38" s="4"/>
      <c r="M38" s="4"/>
      <c r="O38" s="4"/>
      <c r="P38" s="4"/>
      <c r="Q38" s="4"/>
      <c r="R38" s="4"/>
    </row>
    <row r="39" spans="1:18" x14ac:dyDescent="0.2">
      <c r="A39" s="72"/>
      <c r="B39" s="73"/>
      <c r="C39" s="74"/>
      <c r="E39" s="62">
        <v>0</v>
      </c>
      <c r="F39" s="51" t="e">
        <f>INDEX([2]!T_Issues[#Data],$E$15+E33,2)</f>
        <v>#REF!</v>
      </c>
      <c r="G39" s="63" t="e">
        <f>IF(F39=$B$13,INDEX([2]!T_Issues[#Data],$E$15+E39,8),"-")</f>
        <v>#REF!</v>
      </c>
      <c r="H39" s="46" t="e">
        <f>IF($F39=$B$13,INDEX([2]!T_Issues[#Data],$E$15+E39,9),"-")</f>
        <v>#REF!</v>
      </c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1:18" x14ac:dyDescent="0.2">
      <c r="A40" s="67"/>
      <c r="B40" s="73"/>
      <c r="C40" s="74"/>
      <c r="E40" s="64">
        <v>1</v>
      </c>
      <c r="F40" s="51" t="e">
        <f>INDEX([2]!T_Issues[#Data],$E$15+E34,2)</f>
        <v>#REF!</v>
      </c>
      <c r="G40" s="63" t="e">
        <f>IF(F40=$B$13,INDEX([2]!T_Issues[#Data],$E$15+E40,8),"-")</f>
        <v>#REF!</v>
      </c>
      <c r="H40" s="46" t="e">
        <f>IF($F40=$B$13,INDEX([2]!T_Issues[#Data],$E$15+E40,9),"-")</f>
        <v>#REF!</v>
      </c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1:18" x14ac:dyDescent="0.2">
      <c r="A41" s="72"/>
      <c r="B41" s="73"/>
      <c r="C41" s="74"/>
      <c r="E41" s="64">
        <v>2</v>
      </c>
      <c r="F41" s="51" t="e">
        <f>INDEX([2]!T_Issues[#Data],$E$15+E35,2)</f>
        <v>#REF!</v>
      </c>
      <c r="G41" s="63" t="e">
        <f>IF(F41=$B$13,INDEX([2]!T_Issues[#Data],$E$15+E41,8),"-")</f>
        <v>#REF!</v>
      </c>
      <c r="H41" s="46" t="e">
        <f>IF($F41=$B$13,INDEX([2]!T_Issues[#Data],$E$15+E41,9),"-")</f>
        <v>#REF!</v>
      </c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1:18" ht="27" customHeight="1" x14ac:dyDescent="0.2">
      <c r="A42" s="67"/>
      <c r="B42" s="73"/>
      <c r="C42" s="74"/>
      <c r="H42" s="4"/>
      <c r="I42" s="4"/>
      <c r="K42" s="4"/>
      <c r="L42" s="4"/>
      <c r="M42" s="4"/>
      <c r="N42" s="4"/>
      <c r="O42" s="4"/>
      <c r="P42" s="4"/>
      <c r="Q42" s="4"/>
      <c r="R42" s="4"/>
    </row>
    <row r="43" spans="1:18" ht="20" x14ac:dyDescent="0.2">
      <c r="A43" s="67"/>
      <c r="B43" s="68"/>
      <c r="C43" s="74"/>
      <c r="E43" s="58"/>
      <c r="F43" s="58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1:18" x14ac:dyDescent="0.2">
      <c r="A44" s="52"/>
      <c r="B44" s="53"/>
      <c r="C44" s="54"/>
      <c r="E44" s="38" t="s">
        <v>16</v>
      </c>
      <c r="F44" s="39" t="s">
        <v>17</v>
      </c>
      <c r="G44" s="40" t="s">
        <v>18</v>
      </c>
      <c r="H44" s="40" t="s">
        <v>14</v>
      </c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1:18" ht="18" x14ac:dyDescent="0.2">
      <c r="A45" s="79" t="s">
        <v>20</v>
      </c>
      <c r="B45" s="80"/>
      <c r="C45" s="80"/>
      <c r="E45" s="38"/>
      <c r="F45" s="39"/>
      <c r="G45" s="40"/>
      <c r="H45" s="40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 x14ac:dyDescent="0.2">
      <c r="A46" s="59" t="s">
        <v>21</v>
      </c>
      <c r="B46" s="59" t="s">
        <v>22</v>
      </c>
      <c r="C46" s="59" t="s">
        <v>23</v>
      </c>
      <c r="E46" s="62">
        <v>0</v>
      </c>
      <c r="F46" s="51" t="e">
        <f>INDEX([2]!T_Risks[#Data],$F$15+E46,2)</f>
        <v>#REF!</v>
      </c>
      <c r="G46" s="63" t="e">
        <f>IF(F46=$B$13,INDEX([2]!T_Risks[#Data],$F$15+E46,8),"-")</f>
        <v>#REF!</v>
      </c>
      <c r="H46" s="46" t="e">
        <f>IF($F46=$B$13,INDEX([2]!T_Risks[#Data],$F$15+E46,9),"-")</f>
        <v>#REF!</v>
      </c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x14ac:dyDescent="0.2">
      <c r="A47" s="60"/>
      <c r="B47" s="61"/>
      <c r="C47" s="60"/>
      <c r="E47" s="64">
        <v>1</v>
      </c>
      <c r="F47" s="51" t="e">
        <f>INDEX([2]!T_Risks[#Data],$F$15+E47,2)</f>
        <v>#REF!</v>
      </c>
      <c r="G47" s="63" t="e">
        <f>IF(F47=$B$13,INDEX([2]!T_Risks[#Data],$F$15+E47,8),"-")</f>
        <v>#REF!</v>
      </c>
      <c r="H47" s="46" t="e">
        <f>IF($F47=$B$13,INDEX([2]!T_Risks[#Data],$F$15+E47,9),"-")</f>
        <v>#REF!</v>
      </c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 x14ac:dyDescent="0.2">
      <c r="A48" s="60"/>
      <c r="B48" s="61"/>
      <c r="C48" s="60"/>
      <c r="E48" s="64"/>
      <c r="F48" s="51"/>
      <c r="G48" s="63"/>
      <c r="H48" s="46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1:18" x14ac:dyDescent="0.2">
      <c r="A49" s="60"/>
      <c r="B49" s="61"/>
      <c r="C49" s="60"/>
      <c r="E49" s="64">
        <v>2</v>
      </c>
      <c r="F49" s="51" t="e">
        <f>INDEX([2]!T_Risks[#Data],$F$15+E49,2)</f>
        <v>#REF!</v>
      </c>
      <c r="G49" s="63" t="e">
        <f>IF(F49=$B$13,INDEX([2]!T_Risks[#Data],$F$15+E49,8),"-")</f>
        <v>#REF!</v>
      </c>
      <c r="H49" s="46" t="e">
        <f>IF($F49=$B$13,INDEX([2]!T_Risks[#Data],$F$15+E49,9),"-")</f>
        <v>#REF!</v>
      </c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1:18" x14ac:dyDescent="0.2">
      <c r="A50" s="65"/>
      <c r="B50" s="65"/>
      <c r="C50" s="65"/>
    </row>
    <row r="51" spans="1:18" ht="18" x14ac:dyDescent="0.2">
      <c r="A51" s="79" t="s">
        <v>24</v>
      </c>
      <c r="B51" s="80"/>
      <c r="C51" s="80"/>
    </row>
    <row r="52" spans="1:18" x14ac:dyDescent="0.2">
      <c r="A52" s="59" t="s">
        <v>21</v>
      </c>
      <c r="B52" s="59" t="s">
        <v>22</v>
      </c>
      <c r="C52" s="59" t="s">
        <v>25</v>
      </c>
    </row>
    <row r="53" spans="1:18" x14ac:dyDescent="0.2">
      <c r="A53" s="77"/>
      <c r="B53" s="76"/>
      <c r="C53" s="77"/>
    </row>
    <row r="54" spans="1:18" x14ac:dyDescent="0.2">
      <c r="A54" s="60"/>
      <c r="B54" s="76"/>
      <c r="C54" s="60"/>
    </row>
    <row r="55" spans="1:18" x14ac:dyDescent="0.2">
      <c r="A55" s="60"/>
      <c r="B55" s="76"/>
      <c r="C55" s="60"/>
    </row>
    <row r="56" spans="1:18" x14ac:dyDescent="0.2">
      <c r="A56" s="77"/>
      <c r="B56" s="77"/>
      <c r="C56" s="77"/>
    </row>
    <row r="57" spans="1:18" x14ac:dyDescent="0.2">
      <c r="A57" s="60"/>
      <c r="B57" s="61"/>
      <c r="C57" s="60"/>
    </row>
  </sheetData>
  <sheetProtection selectLockedCells="1" autoFilter="0"/>
  <mergeCells count="7">
    <mergeCell ref="A51:C51"/>
    <mergeCell ref="A1:A3"/>
    <mergeCell ref="A15:C16"/>
    <mergeCell ref="A17:C17"/>
    <mergeCell ref="A30:C30"/>
    <mergeCell ref="A31:C31"/>
    <mergeCell ref="A45:C45"/>
  </mergeCells>
  <conditionalFormatting sqref="B14">
    <cfRule type="containsText" dxfId="29" priority="4" operator="containsText" text="Red">
      <formula>NOT(ISERROR(SEARCH("Red",B14)))</formula>
    </cfRule>
    <cfRule type="containsText" dxfId="28" priority="5" operator="containsText" text="Orange">
      <formula>NOT(ISERROR(SEARCH("Orange",B14)))</formula>
    </cfRule>
    <cfRule type="containsText" dxfId="27" priority="6" operator="containsText" text="Green">
      <formula>NOT(ISERROR(SEARCH("Green",B14)))</formula>
    </cfRule>
  </conditionalFormatting>
  <conditionalFormatting sqref="A45 A51 A46:C50 A22:A23 A52:C57 A30:C32 A44:C44">
    <cfRule type="expression" dxfId="26" priority="3">
      <formula>$A22="-"</formula>
    </cfRule>
  </conditionalFormatting>
  <conditionalFormatting sqref="B20:C21">
    <cfRule type="expression" dxfId="25" priority="10">
      <formula>$A22="-"</formula>
    </cfRule>
  </conditionalFormatting>
  <conditionalFormatting sqref="A36:A37">
    <cfRule type="expression" dxfId="24" priority="1">
      <formula>$A36="-"</formula>
    </cfRule>
  </conditionalFormatting>
  <conditionalFormatting sqref="B34:C35">
    <cfRule type="expression" dxfId="23" priority="2">
      <formula>$A36="-"</formula>
    </cfRule>
  </conditionalFormatting>
  <dataValidations count="2">
    <dataValidation type="list" allowBlank="1" showInputMessage="1" showErrorMessage="1" sqref="B14" xr:uid="{43A8D147-AC5D-D34E-8073-21FE3CC31F87}">
      <formula1>$CO$7:$CO$9</formula1>
    </dataValidation>
    <dataValidation allowBlank="1" showInputMessage="1" showErrorMessage="1" sqref="B20:B21 B34:B35" xr:uid="{1BC69CC2-9260-E54E-ADF9-C76D1D891F74}"/>
  </dataValidations>
  <pageMargins left="0.25" right="0.25" top="0.75" bottom="0.75" header="0.3" footer="0.3"/>
  <pageSetup paperSize="9" scale="65" fitToWidth="0" fitToHeight="0" orientation="portrait" horizontalDpi="0" verticalDpi="0"/>
  <headerFooter>
    <oddFooter>&amp;LBusiness Analysts Pty Ltd_x000D_ABN: 45 110 689 702_x000D_www.busanalysts.com.au_x000D_info@busanalysts.com.au&amp;RPage &amp;P of &amp;N</oddFooter>
  </headerFooter>
  <colBreaks count="1" manualBreakCount="1">
    <brk id="3" max="1048575" man="1"/>
  </colBreaks>
  <drawing r:id="rId1"/>
  <legacyDrawing r:id="rId2"/>
  <tableParts count="4">
    <tablePart r:id="rId3"/>
    <tablePart r:id="rId4"/>
    <tablePart r:id="rId5"/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28A964-784D-634E-BCBF-69E87F11E3C9}">
          <x14:formula1>
            <xm:f>Lists!$A:$A</xm:f>
          </x14:formula1>
          <xm:sqref>A15:C16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8CBB-1ED4-AC45-AD96-6A77C4CA842D}">
  <dimension ref="A1:A3"/>
  <sheetViews>
    <sheetView tabSelected="1" workbookViewId="0">
      <selection activeCell="A3" sqref="A3"/>
    </sheetView>
  </sheetViews>
  <sheetFormatPr baseColWidth="10" defaultRowHeight="14" x14ac:dyDescent="0.2"/>
  <sheetData>
    <row r="1" spans="1:1" ht="16" x14ac:dyDescent="0.2">
      <c r="A1" s="78" t="s">
        <v>30</v>
      </c>
    </row>
    <row r="2" spans="1:1" ht="16" x14ac:dyDescent="0.2">
      <c r="A2" s="78" t="s">
        <v>31</v>
      </c>
    </row>
    <row r="3" spans="1:1" ht="16" x14ac:dyDescent="0.2">
      <c r="A3" s="78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Non_Work_Plan - Status_Report</vt:lpstr>
      <vt:lpstr>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ben.huxley@businessanalystspl.onmicrosoft.com</cp:lastModifiedBy>
  <dcterms:created xsi:type="dcterms:W3CDTF">2019-04-10T02:12:58Z</dcterms:created>
  <dcterms:modified xsi:type="dcterms:W3CDTF">2020-10-30T01:06:50Z</dcterms:modified>
</cp:coreProperties>
</file>