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jones/Desktop/"/>
    </mc:Choice>
  </mc:AlternateContent>
  <xr:revisionPtr revIDLastSave="0" documentId="8_{352DB2CD-D358-F740-98CE-C9B0DF13521B}" xr6:coauthVersionLast="47" xr6:coauthVersionMax="47" xr10:uidLastSave="{00000000-0000-0000-0000-000000000000}"/>
  <bookViews>
    <workbookView xWindow="0" yWindow="500" windowWidth="28800" windowHeight="17500" tabRatio="816" activeTab="7" xr2:uid="{00000000-000D-0000-FFFF-FFFF00000000}"/>
  </bookViews>
  <sheets>
    <sheet name="Overview" sheetId="8" r:id="rId1"/>
    <sheet name="Medical Screening" sheetId="1" r:id="rId2"/>
    <sheet name="Emergency Response" sheetId="5" r:id="rId3"/>
    <sheet name="Fatigue &amp; Exposure Monitoring" sheetId="4" r:id="rId4"/>
    <sheet name="Training Needs Analysis" sheetId="6" r:id="rId5"/>
    <sheet name="Competency Based Access" sheetId="10" r:id="rId6"/>
    <sheet name="Reporting" sheetId="3" r:id="rId7"/>
    <sheet name="Hardware &amp; Physical Access" sheetId="7" r:id="rId8"/>
    <sheet name="Support &amp; Access Levels" sheetId="9" r:id="rId9"/>
  </sheets>
  <externalReferences>
    <externalReference r:id="rId10"/>
  </externalReferences>
  <definedNames>
    <definedName name="_xlnm._FilterDatabase" localSheetId="5" hidden="1">'Competency Based Access'!$A$1:$G$6</definedName>
    <definedName name="_xlnm._FilterDatabase" localSheetId="2" hidden="1">'Emergency Response'!$A$1:$G$6</definedName>
    <definedName name="_xlnm._FilterDatabase" localSheetId="3" hidden="1">'Fatigue &amp; Exposure Monitoring'!$A$1:$G$8</definedName>
    <definedName name="_xlnm._FilterDatabase" localSheetId="7" hidden="1">'Hardware &amp; Physical Access'!$A$1:$G$3</definedName>
    <definedName name="_xlnm._FilterDatabase" localSheetId="1" hidden="1">'Medical Screening'!$A$1:$G$16</definedName>
    <definedName name="_xlnm._FilterDatabase" localSheetId="6" hidden="1">Reporting!$A$1:$G$10</definedName>
    <definedName name="_xlnm._FilterDatabase" localSheetId="8" hidden="1">'Support &amp; Access Levels'!$A$1:$G$3</definedName>
    <definedName name="_xlnm._FilterDatabase" localSheetId="4" hidden="1">'Training Needs Analysis'!$A$1:$G$5</definedName>
    <definedName name="Val.NA">'[1]Dropdown values'!$B$5</definedName>
    <definedName name="Val.No">'[1]Dropdown values'!$B$4</definedName>
    <definedName name="Val.Yes">'[1]Dropdown values'!$B$3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8" l="1"/>
  <c r="Q10" i="8" s="1"/>
  <c r="M9" i="8"/>
  <c r="Q9" i="8" s="1"/>
  <c r="M8" i="8"/>
  <c r="Q8" i="8" s="1"/>
  <c r="M7" i="8"/>
  <c r="Q7" i="8" s="1"/>
  <c r="M6" i="8"/>
  <c r="Q6" i="8" s="1"/>
  <c r="M5" i="8"/>
  <c r="Q5" i="8" s="1"/>
  <c r="M4" i="8"/>
  <c r="Q4" i="8" s="1"/>
  <c r="M3" i="8"/>
  <c r="Q3" i="8" s="1"/>
  <c r="L10" i="8"/>
  <c r="P10" i="8" s="1"/>
  <c r="L9" i="8"/>
  <c r="P9" i="8" s="1"/>
  <c r="L8" i="8"/>
  <c r="P8" i="8" s="1"/>
  <c r="L7" i="8"/>
  <c r="P7" i="8" s="1"/>
  <c r="L6" i="8"/>
  <c r="P6" i="8" s="1"/>
  <c r="L5" i="8"/>
  <c r="P5" i="8" s="1"/>
  <c r="L4" i="8"/>
  <c r="P4" i="8" s="1"/>
  <c r="L3" i="8"/>
  <c r="K10" i="8"/>
  <c r="O10" i="8" s="1"/>
  <c r="K9" i="8"/>
  <c r="O9" i="8" s="1"/>
  <c r="K8" i="8"/>
  <c r="O8" i="8" s="1"/>
  <c r="K7" i="8"/>
  <c r="O7" i="8" s="1"/>
  <c r="K6" i="8"/>
  <c r="O6" i="8" s="1"/>
  <c r="K5" i="8"/>
  <c r="O5" i="8" s="1"/>
  <c r="K4" i="8"/>
  <c r="O4" i="8" s="1"/>
  <c r="K3" i="8"/>
  <c r="J10" i="8"/>
  <c r="N10" i="8" s="1"/>
  <c r="J9" i="8"/>
  <c r="N9" i="8" s="1"/>
  <c r="J8" i="8"/>
  <c r="N8" i="8" s="1"/>
  <c r="J7" i="8"/>
  <c r="N7" i="8" s="1"/>
  <c r="J6" i="8"/>
  <c r="N6" i="8" s="1"/>
  <c r="J5" i="8"/>
  <c r="N5" i="8" s="1"/>
  <c r="J4" i="8"/>
  <c r="N4" i="8" s="1"/>
  <c r="J3" i="8"/>
  <c r="I10" i="8"/>
  <c r="I9" i="8"/>
  <c r="I8" i="8"/>
  <c r="I7" i="8"/>
  <c r="I6" i="8"/>
  <c r="I5" i="8"/>
  <c r="I4" i="8"/>
  <c r="I3" i="8"/>
  <c r="H10" i="8"/>
  <c r="H9" i="8"/>
  <c r="H8" i="8"/>
  <c r="H7" i="8"/>
  <c r="H6" i="8"/>
  <c r="H5" i="8"/>
  <c r="H4" i="8"/>
  <c r="H3" i="8"/>
  <c r="G10" i="8"/>
  <c r="G9" i="8"/>
  <c r="G8" i="8"/>
  <c r="G7" i="8"/>
  <c r="G6" i="8"/>
  <c r="G5" i="8"/>
  <c r="G4" i="8"/>
  <c r="G3" i="8"/>
  <c r="F10" i="8"/>
  <c r="F9" i="8"/>
  <c r="F8" i="8"/>
  <c r="F7" i="8"/>
  <c r="F6" i="8"/>
  <c r="F5" i="8"/>
  <c r="F4" i="8"/>
  <c r="F3" i="8"/>
  <c r="D10" i="8"/>
  <c r="D9" i="8"/>
  <c r="D8" i="8"/>
  <c r="D7" i="8"/>
  <c r="D6" i="8"/>
  <c r="D5" i="8"/>
  <c r="D4" i="8"/>
  <c r="D3" i="8"/>
  <c r="C10" i="8"/>
  <c r="E10" i="8" s="1"/>
  <c r="C9" i="8"/>
  <c r="E9" i="8" s="1"/>
  <c r="C8" i="8"/>
  <c r="E8" i="8" s="1"/>
  <c r="B8" i="8"/>
  <c r="C7" i="8"/>
  <c r="E7" i="8" s="1"/>
  <c r="C6" i="8"/>
  <c r="C5" i="8"/>
  <c r="E5" i="8" s="1"/>
  <c r="C4" i="8"/>
  <c r="C3" i="8"/>
  <c r="B10" i="8"/>
  <c r="B9" i="8"/>
  <c r="B7" i="8"/>
  <c r="B6" i="8"/>
  <c r="B5" i="8"/>
  <c r="B4" i="8"/>
  <c r="B3" i="8"/>
  <c r="N3" i="8" l="1"/>
  <c r="N11" i="8" s="1"/>
  <c r="E3" i="8"/>
  <c r="K11" i="8"/>
  <c r="L11" i="8"/>
  <c r="Q11" i="8"/>
  <c r="P3" i="8"/>
  <c r="P11" i="8" s="1"/>
  <c r="O3" i="8"/>
  <c r="O11" i="8" s="1"/>
  <c r="E6" i="8"/>
  <c r="M11" i="8"/>
  <c r="J11" i="8"/>
  <c r="I11" i="8"/>
  <c r="F11" i="8"/>
  <c r="H11" i="8"/>
  <c r="G11" i="8"/>
  <c r="C11" i="8"/>
  <c r="E4" i="8"/>
  <c r="D11" i="8"/>
  <c r="B11" i="8"/>
  <c r="E11" i="8" l="1"/>
</calcChain>
</file>

<file path=xl/sharedStrings.xml><?xml version="1.0" encoding="utf-8"?>
<sst xmlns="http://schemas.openxmlformats.org/spreadsheetml/2006/main" count="109" uniqueCount="52">
  <si>
    <t>Task</t>
  </si>
  <si>
    <t>Total No. of requirements</t>
  </si>
  <si>
    <t>Fit %</t>
  </si>
  <si>
    <t>Total</t>
  </si>
  <si>
    <t xml:space="preserve">Reference </t>
  </si>
  <si>
    <t xml:space="preserve">Requirement title </t>
  </si>
  <si>
    <t>Description</t>
  </si>
  <si>
    <t>Timeframe</t>
  </si>
  <si>
    <t>Priority</t>
  </si>
  <si>
    <t>Fit/Gap</t>
  </si>
  <si>
    <t>Comments</t>
  </si>
  <si>
    <t>Total Fits</t>
  </si>
  <si>
    <t>Total Gaps</t>
  </si>
  <si>
    <t>Mandatory</t>
  </si>
  <si>
    <t>High Desirable</t>
  </si>
  <si>
    <t>Desirable</t>
  </si>
  <si>
    <t>Low</t>
  </si>
  <si>
    <t>Fits by Priority</t>
  </si>
  <si>
    <t>Total Requirements by Priority</t>
  </si>
  <si>
    <t>% of Fits by Priority</t>
  </si>
  <si>
    <t>Naming Convention</t>
  </si>
  <si>
    <t>AA-MED-###</t>
  </si>
  <si>
    <t>AA-EME-###</t>
  </si>
  <si>
    <t>AA-FEM-###</t>
  </si>
  <si>
    <t>AA-TNA-###</t>
  </si>
  <si>
    <t>AA-CBA-###</t>
  </si>
  <si>
    <t>AA-RPT-###</t>
  </si>
  <si>
    <t>AA-HWE-###</t>
  </si>
  <si>
    <t>AA-SUP-###</t>
  </si>
  <si>
    <t>NOTES</t>
  </si>
  <si>
    <t>AA-MED-001</t>
  </si>
  <si>
    <t>AA-MED-002</t>
  </si>
  <si>
    <t>AA-MED-003</t>
  </si>
  <si>
    <t>AA-MED-004</t>
  </si>
  <si>
    <t>AA-MED-005</t>
  </si>
  <si>
    <t>AA-MED-006</t>
  </si>
  <si>
    <t>AA-MED-007</t>
  </si>
  <si>
    <t>AA-EME-001</t>
  </si>
  <si>
    <t>AA-FEM-001</t>
  </si>
  <si>
    <t>AA-TNA-001</t>
  </si>
  <si>
    <t>AA-CBA-001</t>
  </si>
  <si>
    <t>AA-RPT-001</t>
  </si>
  <si>
    <t>AA-HWE-001</t>
  </si>
  <si>
    <t>AA-SUP-001</t>
  </si>
  <si>
    <t>e.g. Medical Screening</t>
  </si>
  <si>
    <t>e.g. Emergency Response</t>
  </si>
  <si>
    <t>e.g. Fatigue and Exposure Monitoring</t>
  </si>
  <si>
    <t>e.g. Training Needs Analysis</t>
  </si>
  <si>
    <t>e.g. Competency Based Access</t>
  </si>
  <si>
    <t>e.g. Reporting</t>
  </si>
  <si>
    <t>e.g. Hardware &amp; Physical Access</t>
  </si>
  <si>
    <t>e.g. Support and Access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</si>
</sst>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9" fontId="5" fillId="4" borderId="3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1" fontId="4" fillId="5" borderId="5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9" fontId="5" fillId="4" borderId="3" xfId="1" applyFon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4" fillId="5" borderId="0" xfId="0" applyNumberFormat="1" applyFont="1" applyFill="1" applyBorder="1" applyAlignment="1">
      <alignment horizontal="center" vertical="center" wrapText="1"/>
    </xf>
    <xf numFmtId="0" fontId="1" fillId="9" borderId="3" xfId="0" applyFont="1" applyFill="1" applyBorder="1"/>
    <xf numFmtId="49" fontId="0" fillId="0" borderId="3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9" fontId="5" fillId="0" borderId="3" xfId="0" applyNumberFormat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ThomasK&#252;mpel/OneDrive%20-%20Travel%20Operations%20A%20S/Desktop/Sharepoint/Module%20Setup%20Template%20-%20AX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Revision History"/>
      <sheetName val="Dropdown values"/>
      <sheetName val="Template Instructions"/>
      <sheetName val="Overview"/>
      <sheetName val="General Ledger Parameters"/>
      <sheetName val="General Ledger Setup Tables"/>
      <sheetName val="Cash and Bank Mgmt Parameters"/>
      <sheetName val="Cash and Bank Mgmt Setup Tables"/>
      <sheetName val="Accounts Receivable Parameters"/>
      <sheetName val="Accounts Receivable Setup Table"/>
      <sheetName val="Accounts Payable Parameters"/>
      <sheetName val="Accounts Payable Setup Tables"/>
      <sheetName val="Fixed Assets Parameters"/>
      <sheetName val="Fixed Assets Setup Tables"/>
      <sheetName val="Budget Parameters"/>
      <sheetName val="Budget Setup Tables"/>
      <sheetName val="Cost Accounting Parameters"/>
      <sheetName val="Cost Accounting Setup Tables"/>
      <sheetName val="Sales and Marketing Parameters"/>
      <sheetName val="Sales &amp; Marketing Setup Tables"/>
      <sheetName val="Travel and Expense Parameters"/>
      <sheetName val="Travel and Expense Setup Tables"/>
      <sheetName val="Inventory Mgmt Parameters"/>
      <sheetName val="Inventory Mgmt Setup Tables"/>
      <sheetName val="Product Info Mgmt Parameters"/>
      <sheetName val="Product Info Mgmt Setup Tables"/>
      <sheetName val="Project Accounting Parameters"/>
      <sheetName val="Project Accounting Setup Tables"/>
      <sheetName val="Master Planning Parameters"/>
      <sheetName val="Master Planning Setup Tables"/>
      <sheetName val="Production Parameters"/>
      <sheetName val="Production Setup Tables"/>
      <sheetName val="Human Resources Parameters"/>
      <sheetName val="Human Resources Setup Tables"/>
      <sheetName val="Product Builder Parameters"/>
      <sheetName val="Product Builder Setup Tables"/>
      <sheetName val="Services Parameters"/>
      <sheetName val="Services Setup Tables"/>
      <sheetName val="Procure and Source Parameters"/>
      <sheetName val="Procure and Source Setup Tables"/>
      <sheetName val="Administration Parameters"/>
      <sheetName val="Administration Setup Tables"/>
    </sheetNames>
    <sheetDataSet>
      <sheetData sheetId="0" refreshError="1"/>
      <sheetData sheetId="1" refreshError="1"/>
      <sheetData sheetId="2">
        <row r="3">
          <cell r="B3" t="str">
            <v>Yes</v>
          </cell>
        </row>
        <row r="4">
          <cell r="B4" t="str">
            <v>No</v>
          </cell>
        </row>
        <row r="5">
          <cell r="B5" t="str">
            <v>Not Applicable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workbookViewId="0">
      <selection activeCell="G24" sqref="G24"/>
    </sheetView>
  </sheetViews>
  <sheetFormatPr baseColWidth="10" defaultColWidth="8.83203125" defaultRowHeight="15" x14ac:dyDescent="0.2"/>
  <cols>
    <col min="1" max="1" width="32.5" customWidth="1"/>
    <col min="2" max="2" width="14.5" customWidth="1"/>
    <col min="6" max="6" width="10.5" bestFit="1" customWidth="1"/>
    <col min="7" max="7" width="10" customWidth="1"/>
    <col min="8" max="8" width="9.5" bestFit="1" customWidth="1"/>
    <col min="9" max="9" width="9.1640625" customWidth="1"/>
    <col min="10" max="10" width="10.5" bestFit="1" customWidth="1"/>
    <col min="11" max="12" width="9.5" bestFit="1" customWidth="1"/>
    <col min="14" max="14" width="10.5" bestFit="1" customWidth="1"/>
    <col min="15" max="16" width="9.5" bestFit="1" customWidth="1"/>
    <col min="20" max="20" width="12.5" bestFit="1" customWidth="1"/>
  </cols>
  <sheetData>
    <row r="1" spans="1:20" ht="16" x14ac:dyDescent="0.2">
      <c r="F1" s="41" t="s">
        <v>18</v>
      </c>
      <c r="G1" s="41"/>
      <c r="H1" s="41"/>
      <c r="I1" s="41"/>
      <c r="J1" s="42" t="s">
        <v>17</v>
      </c>
      <c r="K1" s="42"/>
      <c r="L1" s="42"/>
      <c r="M1" s="42"/>
      <c r="N1" s="43" t="s">
        <v>19</v>
      </c>
      <c r="O1" s="43"/>
      <c r="P1" s="43"/>
      <c r="Q1" s="43"/>
    </row>
    <row r="2" spans="1:20" ht="28" x14ac:dyDescent="0.2">
      <c r="A2" s="6" t="s">
        <v>0</v>
      </c>
      <c r="B2" s="7" t="s">
        <v>1</v>
      </c>
      <c r="C2" s="7" t="s">
        <v>11</v>
      </c>
      <c r="D2" s="8" t="s">
        <v>12</v>
      </c>
      <c r="E2" s="7" t="s">
        <v>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13</v>
      </c>
      <c r="O2" s="7" t="s">
        <v>14</v>
      </c>
      <c r="P2" s="7" t="s">
        <v>15</v>
      </c>
      <c r="Q2" s="7" t="s">
        <v>16</v>
      </c>
      <c r="T2" s="30" t="s">
        <v>20</v>
      </c>
    </row>
    <row r="3" spans="1:20" ht="24.75" customHeight="1" x14ac:dyDescent="0.2">
      <c r="A3" s="2" t="s">
        <v>44</v>
      </c>
      <c r="B3" s="3">
        <f>COUNTA('Medical Screening'!A2:A974)</f>
        <v>7</v>
      </c>
      <c r="C3" s="3">
        <f>COUNTIF('Medical Screening'!F$2:F$974,"Fit")</f>
        <v>0</v>
      </c>
      <c r="D3" s="3">
        <f>COUNTIF('Medical Screening'!F$2:F$974,"Gap")</f>
        <v>0</v>
      </c>
      <c r="E3" s="4" t="str">
        <f t="shared" ref="E3:E10" si="0">IF(C3=0,"0%",C3/B3)</f>
        <v>0%</v>
      </c>
      <c r="F3" s="3">
        <f>COUNTIF('Medical Screening'!E$2:E$974,"M")</f>
        <v>0</v>
      </c>
      <c r="G3" s="3">
        <f>COUNTIF('Medical Screening'!E$2:E$974,"HD")</f>
        <v>0</v>
      </c>
      <c r="H3" s="3">
        <f>COUNTIF('Medical Screening'!E$2:E$974,"D")</f>
        <v>0</v>
      </c>
      <c r="I3" s="3">
        <f>COUNTIF('Medical Screening'!E$2:E$974,"L")</f>
        <v>0</v>
      </c>
      <c r="J3" s="3">
        <f>COUNTIFS('Medical Screening'!$E$2:$E$974,"=M",'Medical Screening'!$F$2:$F$974,"=Fit")</f>
        <v>0</v>
      </c>
      <c r="K3" s="3">
        <f>COUNTIFS('Medical Screening'!$E$2:$E$974,"=HD",'Medical Screening'!$F$2:$F$974,"=Fit")</f>
        <v>0</v>
      </c>
      <c r="L3" s="3">
        <f>COUNTIFS('Medical Screening'!$E$2:$E$974,"=D",'Medical Screening'!$F$2:$F$974,"=Fit")</f>
        <v>0</v>
      </c>
      <c r="M3" s="3">
        <f>COUNTIFS('Medical Screening'!$E$2:$E$974,"=L",'Medical Screening'!$F$2:$F$974,"=Fit")</f>
        <v>0</v>
      </c>
      <c r="N3" s="13" t="str">
        <f>IF(J3=0,"0%",J3/F3)</f>
        <v>0%</v>
      </c>
      <c r="O3" s="13" t="str">
        <f t="shared" ref="O3:Q10" si="1">IF(K3=0,"0%",K3/G3)</f>
        <v>0%</v>
      </c>
      <c r="P3" s="13" t="str">
        <f t="shared" si="1"/>
        <v>0%</v>
      </c>
      <c r="Q3" s="13" t="str">
        <f t="shared" si="1"/>
        <v>0%</v>
      </c>
      <c r="T3" t="s">
        <v>21</v>
      </c>
    </row>
    <row r="4" spans="1:20" ht="24.75" customHeight="1" x14ac:dyDescent="0.2">
      <c r="A4" s="2" t="s">
        <v>45</v>
      </c>
      <c r="B4" s="3">
        <f>COUNTA('Emergency Response'!A2:A988)</f>
        <v>1</v>
      </c>
      <c r="C4" s="3">
        <f>COUNTIF('Emergency Response'!F$2:F$988,"Fit")</f>
        <v>0</v>
      </c>
      <c r="D4" s="3">
        <f>COUNTIF('Emergency Response'!F$2:F$988,"Gap")</f>
        <v>0</v>
      </c>
      <c r="E4" s="4" t="str">
        <f t="shared" si="0"/>
        <v>0%</v>
      </c>
      <c r="F4" s="3">
        <f>COUNTIF('Emergency Response'!E$2:E$988,"M")</f>
        <v>0</v>
      </c>
      <c r="G4" s="3">
        <f>COUNTIF('Emergency Response'!E$2:E$988,"HD")</f>
        <v>0</v>
      </c>
      <c r="H4" s="3">
        <f>COUNTIF('Emergency Response'!E$2:E$988,"D")</f>
        <v>0</v>
      </c>
      <c r="I4" s="3">
        <f>COUNTIF('Emergency Response'!E$2:E$988,"L")</f>
        <v>0</v>
      </c>
      <c r="J4" s="3">
        <f>COUNTIFS('Emergency Response'!$E$2:$E$988,"=M",'Emergency Response'!$F$2:$F$988,"=Fit")</f>
        <v>0</v>
      </c>
      <c r="K4" s="3">
        <f>COUNTIFS('Emergency Response'!$E$2:$E$988,"=HD",'Emergency Response'!$F$2:$F$988,"=Fit")</f>
        <v>0</v>
      </c>
      <c r="L4" s="3">
        <f>COUNTIFS('Emergency Response'!$E$2:$E$988,"=D",'Emergency Response'!$F$2:$F$988,"=Fit")</f>
        <v>0</v>
      </c>
      <c r="M4" s="3">
        <f>COUNTIFS('Emergency Response'!$E$2:$E$988,"=L",'Emergency Response'!$F$2:$F$988,"=Fit")</f>
        <v>0</v>
      </c>
      <c r="N4" s="13" t="str">
        <f t="shared" ref="N4:N10" si="2">IF(J4=0,"0%",J4/F4)</f>
        <v>0%</v>
      </c>
      <c r="O4" s="13" t="str">
        <f t="shared" si="1"/>
        <v>0%</v>
      </c>
      <c r="P4" s="13" t="str">
        <f t="shared" si="1"/>
        <v>0%</v>
      </c>
      <c r="Q4" s="13" t="str">
        <f t="shared" si="1"/>
        <v>0%</v>
      </c>
      <c r="T4" s="15" t="s">
        <v>22</v>
      </c>
    </row>
    <row r="5" spans="1:20" ht="24.75" customHeight="1" x14ac:dyDescent="0.2">
      <c r="A5" s="2" t="s">
        <v>46</v>
      </c>
      <c r="B5" s="3">
        <f>COUNTA('Fatigue &amp; Exposure Monitoring'!A2:A977)</f>
        <v>1</v>
      </c>
      <c r="C5" s="3">
        <f>COUNTIF('Fatigue &amp; Exposure Monitoring'!F$2:F$977,"Fit")</f>
        <v>0</v>
      </c>
      <c r="D5" s="3">
        <f>COUNTIF('Fatigue &amp; Exposure Monitoring'!F$2:F$977,"Gap")</f>
        <v>0</v>
      </c>
      <c r="E5" s="4" t="str">
        <f t="shared" si="0"/>
        <v>0%</v>
      </c>
      <c r="F5" s="3">
        <f>COUNTIF('Fatigue &amp; Exposure Monitoring'!E$2:E$977,"M")</f>
        <v>0</v>
      </c>
      <c r="G5" s="3">
        <f>COUNTIF('Fatigue &amp; Exposure Monitoring'!E$2:E$977,"HD")</f>
        <v>0</v>
      </c>
      <c r="H5" s="3">
        <f>COUNTIF('Fatigue &amp; Exposure Monitoring'!E$2:E$977,"D")</f>
        <v>0</v>
      </c>
      <c r="I5" s="3">
        <f>COUNTIF('Fatigue &amp; Exposure Monitoring'!E$2:E$977,"L")</f>
        <v>0</v>
      </c>
      <c r="J5" s="3">
        <f>COUNTIFS('Fatigue &amp; Exposure Monitoring'!$E$2:$E$977,"=M",'Fatigue &amp; Exposure Monitoring'!$F$2:$F$977,"=Fit")</f>
        <v>0</v>
      </c>
      <c r="K5" s="3">
        <f>COUNTIFS('Fatigue &amp; Exposure Monitoring'!$E$2:$E$977,"=HD",'Fatigue &amp; Exposure Monitoring'!$F$2:$F$977,"=Fit")</f>
        <v>0</v>
      </c>
      <c r="L5" s="3">
        <f>COUNTIFS('Fatigue &amp; Exposure Monitoring'!$E$2:$E$977,"=D",'Fatigue &amp; Exposure Monitoring'!$F$2:$F$977,"=Fit")</f>
        <v>0</v>
      </c>
      <c r="M5" s="3">
        <f>COUNTIFS('Fatigue &amp; Exposure Monitoring'!$E$2:$E$977,"=L",'Fatigue &amp; Exposure Monitoring'!$F$2:$F$977,"=Fit")</f>
        <v>0</v>
      </c>
      <c r="N5" s="13" t="str">
        <f t="shared" si="2"/>
        <v>0%</v>
      </c>
      <c r="O5" s="13" t="str">
        <f t="shared" si="1"/>
        <v>0%</v>
      </c>
      <c r="P5" s="13" t="str">
        <f t="shared" si="1"/>
        <v>0%</v>
      </c>
      <c r="Q5" s="13" t="str">
        <f t="shared" si="1"/>
        <v>0%</v>
      </c>
      <c r="T5" s="15" t="s">
        <v>23</v>
      </c>
    </row>
    <row r="6" spans="1:20" ht="24.75" customHeight="1" x14ac:dyDescent="0.2">
      <c r="A6" s="2" t="s">
        <v>47</v>
      </c>
      <c r="B6" s="3">
        <f>COUNTA('Training Needs Analysis'!A2:A985)</f>
        <v>1</v>
      </c>
      <c r="C6" s="3">
        <f>COUNTIF('Training Needs Analysis'!F$2:F$985,"Fit")</f>
        <v>0</v>
      </c>
      <c r="D6" s="3">
        <f>COUNTIF('Training Needs Analysis'!F$2:F$985,"Gap")</f>
        <v>0</v>
      </c>
      <c r="E6" s="4" t="str">
        <f t="shared" si="0"/>
        <v>0%</v>
      </c>
      <c r="F6" s="3">
        <f>COUNTIF('Training Needs Analysis'!E$2:E$985,"M")</f>
        <v>0</v>
      </c>
      <c r="G6" s="3">
        <f>COUNTIF('Training Needs Analysis'!E$2:E$985,"HD")</f>
        <v>0</v>
      </c>
      <c r="H6" s="3">
        <f>COUNTIF('Training Needs Analysis'!E$2:E$985,"D")</f>
        <v>0</v>
      </c>
      <c r="I6" s="3">
        <f>COUNTIF('Training Needs Analysis'!E$2:E$985,"L")</f>
        <v>0</v>
      </c>
      <c r="J6" s="3">
        <f>COUNTIFS('Training Needs Analysis'!$E$2:$E$985,"=M",'Training Needs Analysis'!$F$2:$F$985,"=Fit")</f>
        <v>0</v>
      </c>
      <c r="K6" s="3">
        <f>COUNTIFS('Training Needs Analysis'!$E$2:$E$985,"=HD",'Training Needs Analysis'!$F$2:$F$985,"=Fit")</f>
        <v>0</v>
      </c>
      <c r="L6" s="3">
        <f>COUNTIFS('Training Needs Analysis'!$E$2:$E$985,"=D",'Training Needs Analysis'!$F$2:$F$985,"=Fit")</f>
        <v>0</v>
      </c>
      <c r="M6" s="3">
        <f>COUNTIFS('Training Needs Analysis'!$E$2:$E$985,"=L",'Training Needs Analysis'!$F$2:$F$985,"=Fit")</f>
        <v>0</v>
      </c>
      <c r="N6" s="13" t="str">
        <f t="shared" si="2"/>
        <v>0%</v>
      </c>
      <c r="O6" s="13" t="str">
        <f t="shared" si="1"/>
        <v>0%</v>
      </c>
      <c r="P6" s="13" t="str">
        <f t="shared" si="1"/>
        <v>0%</v>
      </c>
      <c r="Q6" s="13" t="str">
        <f t="shared" si="1"/>
        <v>0%</v>
      </c>
      <c r="T6" s="15" t="s">
        <v>24</v>
      </c>
    </row>
    <row r="7" spans="1:20" ht="24.75" customHeight="1" x14ac:dyDescent="0.2">
      <c r="A7" s="35" t="s">
        <v>48</v>
      </c>
      <c r="B7" s="36">
        <f>COUNTA('Competency Based Access'!A2:A993)</f>
        <v>1</v>
      </c>
      <c r="C7" s="36">
        <f>COUNTIF('Competency Based Access'!F$2:F$993,"Fit")</f>
        <v>0</v>
      </c>
      <c r="D7" s="36">
        <f>COUNTIF('Competency Based Access'!F$2:F$993,"Gap")</f>
        <v>0</v>
      </c>
      <c r="E7" s="37" t="str">
        <f t="shared" si="0"/>
        <v>0%</v>
      </c>
      <c r="F7" s="36">
        <f>COUNTIF('Competency Based Access'!E$2:E$993,"M")</f>
        <v>0</v>
      </c>
      <c r="G7" s="36">
        <f>COUNTIF('Competency Based Access'!E$2:E$993,"HD")</f>
        <v>0</v>
      </c>
      <c r="H7" s="36">
        <f>COUNTIF('Competency Based Access'!E$2:E$993,"D")</f>
        <v>0</v>
      </c>
      <c r="I7" s="36">
        <f>COUNTIF('Competency Based Access'!E$2:E$993,"L")</f>
        <v>0</v>
      </c>
      <c r="J7" s="36">
        <f>COUNTIFS('Competency Based Access'!$E$2:$E$993,"=M",'Competency Based Access'!$F$2:$F$993,"=Fit")</f>
        <v>0</v>
      </c>
      <c r="K7" s="36">
        <f>COUNTIFS('Competency Based Access'!$E$2:$E$993,"=HD",'Competency Based Access'!$F$2:$F$993,"=Fit")</f>
        <v>0</v>
      </c>
      <c r="L7" s="36">
        <f>COUNTIFS('Competency Based Access'!$E$2:$E$993,"=D",'Competency Based Access'!$F$2:$F$993,"=Fit")</f>
        <v>0</v>
      </c>
      <c r="M7" s="36">
        <f>COUNTIFS('Competency Based Access'!$E$2:$E$993,"=L",'Competency Based Access'!$F$2:$F$993,"=Fit")</f>
        <v>0</v>
      </c>
      <c r="N7" s="38" t="str">
        <f t="shared" si="2"/>
        <v>0%</v>
      </c>
      <c r="O7" s="38" t="str">
        <f t="shared" si="1"/>
        <v>0%</v>
      </c>
      <c r="P7" s="38" t="str">
        <f t="shared" si="1"/>
        <v>0%</v>
      </c>
      <c r="Q7" s="38" t="str">
        <f t="shared" si="1"/>
        <v>0%</v>
      </c>
      <c r="T7" s="15" t="s">
        <v>25</v>
      </c>
    </row>
    <row r="8" spans="1:20" ht="24.75" customHeight="1" x14ac:dyDescent="0.2">
      <c r="A8" s="35" t="s">
        <v>49</v>
      </c>
      <c r="B8" s="36">
        <f>COUNTA(Reporting!A2:A985)</f>
        <v>1</v>
      </c>
      <c r="C8" s="36">
        <f>COUNTIF(Reporting!F$2:F$985,"Fit")</f>
        <v>0</v>
      </c>
      <c r="D8" s="36">
        <f>COUNTIF(Reporting!F$2:F$985,"Gap")</f>
        <v>0</v>
      </c>
      <c r="E8" s="37" t="str">
        <f t="shared" si="0"/>
        <v>0%</v>
      </c>
      <c r="F8" s="36">
        <f>COUNTIF(Reporting!E$2:E$985,"M")</f>
        <v>0</v>
      </c>
      <c r="G8" s="36">
        <f>COUNTIF(Reporting!E$2:E$985,"HD")</f>
        <v>0</v>
      </c>
      <c r="H8" s="36">
        <f>COUNTIF(Reporting!E$2:E$985,"D")</f>
        <v>0</v>
      </c>
      <c r="I8" s="36">
        <f>COUNTIF(Reporting!E$2:E$985,"L")</f>
        <v>0</v>
      </c>
      <c r="J8" s="36">
        <f>COUNTIFS(Reporting!$E$2:$E$985,"=M",Reporting!$F$2:$F$985,"=Fit")</f>
        <v>0</v>
      </c>
      <c r="K8" s="36">
        <f>COUNTIFS(Reporting!$E$2:$E$985,"=HD",Reporting!$F$2:$F$985,"=Fit")</f>
        <v>0</v>
      </c>
      <c r="L8" s="36">
        <f>COUNTIFS(Reporting!$E$2:$E$985,"=D",Reporting!$F$2:$F$985,"=Fit")</f>
        <v>0</v>
      </c>
      <c r="M8" s="36">
        <f>COUNTIFS(Reporting!$E$2:$E$985,"=L",Reporting!$F$2:$F$985,"=Fit")</f>
        <v>0</v>
      </c>
      <c r="N8" s="38" t="str">
        <f t="shared" si="2"/>
        <v>0%</v>
      </c>
      <c r="O8" s="38" t="str">
        <f t="shared" si="1"/>
        <v>0%</v>
      </c>
      <c r="P8" s="38" t="str">
        <f t="shared" si="1"/>
        <v>0%</v>
      </c>
      <c r="Q8" s="38" t="str">
        <f t="shared" si="1"/>
        <v>0%</v>
      </c>
      <c r="T8" s="15" t="s">
        <v>26</v>
      </c>
    </row>
    <row r="9" spans="1:20" ht="24.75" customHeight="1" x14ac:dyDescent="0.2">
      <c r="A9" s="35" t="s">
        <v>50</v>
      </c>
      <c r="B9" s="36">
        <f>COUNTA('Hardware &amp; Physical Access'!A2:A1047)</f>
        <v>1</v>
      </c>
      <c r="C9" s="36">
        <f>COUNTIF('Hardware &amp; Physical Access'!F$2:F$987,"Fit")</f>
        <v>0</v>
      </c>
      <c r="D9" s="36">
        <f>COUNTIF('Hardware &amp; Physical Access'!F$2:F$987,"Gap")</f>
        <v>0</v>
      </c>
      <c r="E9" s="37" t="str">
        <f t="shared" si="0"/>
        <v>0%</v>
      </c>
      <c r="F9" s="36">
        <f>COUNTIF('Hardware &amp; Physical Access'!E$2:E$987,"M")</f>
        <v>0</v>
      </c>
      <c r="G9" s="36">
        <f>COUNTIF('Hardware &amp; Physical Access'!E$2:E$987,"HD")</f>
        <v>0</v>
      </c>
      <c r="H9" s="36">
        <f>COUNTIF('Hardware &amp; Physical Access'!E$2:E$987,"D")</f>
        <v>0</v>
      </c>
      <c r="I9" s="36">
        <f>COUNTIF('Hardware &amp; Physical Access'!E$2:E$987,"L")</f>
        <v>0</v>
      </c>
      <c r="J9" s="36">
        <f>COUNTIFS('Hardware &amp; Physical Access'!$E$2:$E$987,"=M",'Hardware &amp; Physical Access'!$F$2:$F$987,"=Fit")</f>
        <v>0</v>
      </c>
      <c r="K9" s="36">
        <f>COUNTIFS('Hardware &amp; Physical Access'!$E$2:$E$987,"=HD",'Hardware &amp; Physical Access'!$F$2:$F$987,"=Fit")</f>
        <v>0</v>
      </c>
      <c r="L9" s="36">
        <f>COUNTIFS('Hardware &amp; Physical Access'!$E$2:$E$987,"=D",'Hardware &amp; Physical Access'!$F$2:$F$987,"=Fit")</f>
        <v>0</v>
      </c>
      <c r="M9" s="36">
        <f>COUNTIFS('Hardware &amp; Physical Access'!$E$2:$E$987,"=L",'Hardware &amp; Physical Access'!$F$2:$F$987,"=Fit")</f>
        <v>0</v>
      </c>
      <c r="N9" s="38" t="str">
        <f t="shared" si="2"/>
        <v>0%</v>
      </c>
      <c r="O9" s="38" t="str">
        <f t="shared" si="1"/>
        <v>0%</v>
      </c>
      <c r="P9" s="38" t="str">
        <f t="shared" si="1"/>
        <v>0%</v>
      </c>
      <c r="Q9" s="38" t="str">
        <f t="shared" si="1"/>
        <v>0%</v>
      </c>
      <c r="T9" s="15" t="s">
        <v>27</v>
      </c>
    </row>
    <row r="10" spans="1:20" ht="24.75" customHeight="1" x14ac:dyDescent="0.2">
      <c r="A10" s="35" t="s">
        <v>51</v>
      </c>
      <c r="B10" s="36">
        <f>COUNTA('Support &amp; Access Levels'!A2:A1055)</f>
        <v>1</v>
      </c>
      <c r="C10" s="36">
        <f>COUNTIF('Support &amp; Access Levels'!F$2:F$985,"Fit")</f>
        <v>0</v>
      </c>
      <c r="D10" s="36">
        <f>COUNTIF('Support &amp; Access Levels'!F$2:F$985,"Gap")</f>
        <v>0</v>
      </c>
      <c r="E10" s="37" t="str">
        <f t="shared" si="0"/>
        <v>0%</v>
      </c>
      <c r="F10" s="36">
        <f>COUNTIF('Support &amp; Access Levels'!E$2:E$985,"M")</f>
        <v>0</v>
      </c>
      <c r="G10" s="36">
        <f>COUNTIF('Support &amp; Access Levels'!E$2:E$985,"HD")</f>
        <v>0</v>
      </c>
      <c r="H10" s="36">
        <f>COUNTIF('Support &amp; Access Levels'!E$2:E$985,"D")</f>
        <v>0</v>
      </c>
      <c r="I10" s="36">
        <f>COUNTIF('Support &amp; Access Levels'!E$2:E$985,"L")</f>
        <v>0</v>
      </c>
      <c r="J10" s="36">
        <f>COUNTIFS('Support &amp; Access Levels'!$E$2:$E$985,"=M",'Support &amp; Access Levels'!$F$2:$F$985,"=Fit")</f>
        <v>0</v>
      </c>
      <c r="K10" s="36">
        <f>COUNTIFS('Support &amp; Access Levels'!$E$2:$E$985,"=HD",'Support &amp; Access Levels'!$F$2:$F$985,"=Fit")</f>
        <v>0</v>
      </c>
      <c r="L10" s="36">
        <f>COUNTIFS('Support &amp; Access Levels'!$E$2:$E$985,"=D",'Support &amp; Access Levels'!$F$2:$F$985,"=Fit")</f>
        <v>0</v>
      </c>
      <c r="M10" s="36">
        <f>COUNTIFS('Support &amp; Access Levels'!$E$2:$E$985,"=L",'Support &amp; Access Levels'!$F$2:$F$985,"=Fit")</f>
        <v>0</v>
      </c>
      <c r="N10" s="38" t="str">
        <f t="shared" si="2"/>
        <v>0%</v>
      </c>
      <c r="O10" s="38" t="str">
        <f t="shared" si="1"/>
        <v>0%</v>
      </c>
      <c r="P10" s="38" t="str">
        <f t="shared" si="1"/>
        <v>0%</v>
      </c>
      <c r="Q10" s="38" t="str">
        <f t="shared" si="1"/>
        <v>0%</v>
      </c>
      <c r="T10" s="15" t="s">
        <v>28</v>
      </c>
    </row>
    <row r="11" spans="1:20" ht="24.75" customHeight="1" x14ac:dyDescent="0.2">
      <c r="A11" s="2" t="s">
        <v>3</v>
      </c>
      <c r="B11" s="3">
        <f>SUM(B3:B10)</f>
        <v>14</v>
      </c>
      <c r="C11" s="3">
        <f>SUM(C3:C10)</f>
        <v>0</v>
      </c>
      <c r="D11" s="5">
        <f>SUM(D3:D10)</f>
        <v>0</v>
      </c>
      <c r="E11" s="4" t="e">
        <f>AVERAGE(E3:E10)</f>
        <v>#DIV/0!</v>
      </c>
      <c r="F11" s="12">
        <f>SUM(F3:F10)</f>
        <v>0</v>
      </c>
      <c r="G11" s="12">
        <f t="shared" ref="G11:I11" si="3">SUM(G3:G10)</f>
        <v>0</v>
      </c>
      <c r="H11" s="12">
        <f t="shared" si="3"/>
        <v>0</v>
      </c>
      <c r="I11" s="12">
        <f t="shared" si="3"/>
        <v>0</v>
      </c>
      <c r="J11" s="12">
        <f>SUM(J3:J10)</f>
        <v>0</v>
      </c>
      <c r="K11" s="12">
        <f t="shared" ref="K11:M11" si="4">SUM(K3:K10)</f>
        <v>0</v>
      </c>
      <c r="L11" s="12">
        <f t="shared" si="4"/>
        <v>0</v>
      </c>
      <c r="M11" s="12">
        <f t="shared" si="4"/>
        <v>0</v>
      </c>
      <c r="N11" s="14" t="e">
        <f>AVERAGE(N3:N10)</f>
        <v>#DIV/0!</v>
      </c>
      <c r="O11" s="14" t="e">
        <f t="shared" ref="O11:Q11" si="5">AVERAGE(O3:O10)</f>
        <v>#DIV/0!</v>
      </c>
      <c r="P11" s="14" t="e">
        <f t="shared" si="5"/>
        <v>#DIV/0!</v>
      </c>
      <c r="Q11" s="14" t="e">
        <f t="shared" si="5"/>
        <v>#DIV/0!</v>
      </c>
    </row>
    <row r="12" spans="1:20" ht="24.75" customHeight="1" x14ac:dyDescent="0.2"/>
    <row r="13" spans="1:20" x14ac:dyDescent="0.2">
      <c r="A13" s="40" t="s">
        <v>29</v>
      </c>
    </row>
    <row r="14" spans="1:20" x14ac:dyDescent="0.2">
      <c r="A14" s="44"/>
      <c r="B14" s="44"/>
      <c r="C14" s="44"/>
      <c r="D14" s="44"/>
      <c r="E14" s="44"/>
    </row>
    <row r="15" spans="1:20" x14ac:dyDescent="0.2">
      <c r="A15" s="45"/>
      <c r="B15" s="45"/>
      <c r="C15" s="45"/>
      <c r="D15" s="45"/>
      <c r="E15" s="45"/>
    </row>
  </sheetData>
  <mergeCells count="5">
    <mergeCell ref="F1:I1"/>
    <mergeCell ref="J1:M1"/>
    <mergeCell ref="N1:Q1"/>
    <mergeCell ref="A14:E14"/>
    <mergeCell ref="A15:E15"/>
  </mergeCells>
  <pageMargins left="0.7" right="0.7" top="0.75" bottom="0.75" header="0.3" footer="0.3"/>
  <pageSetup orientation="portrait" r:id="rId1"/>
  <ignoredErrors>
    <ignoredError sqref="K3: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pane ySplit="1" topLeftCell="A2" activePane="bottomLeft" state="frozen"/>
      <selection pane="bottomLeft" activeCell="A3" sqref="A3:A12"/>
    </sheetView>
  </sheetViews>
  <sheetFormatPr baseColWidth="10" defaultColWidth="8.83203125" defaultRowHeight="15" x14ac:dyDescent="0.2"/>
  <cols>
    <col min="1" max="1" width="16.6640625" customWidth="1"/>
    <col min="2" max="2" width="34.5" style="28" customWidth="1"/>
    <col min="3" max="3" width="72.5" style="28" customWidth="1"/>
    <col min="4" max="6" width="10.6640625" style="29" customWidth="1"/>
    <col min="7" max="7" width="56.1640625" style="28" customWidth="1"/>
  </cols>
  <sheetData>
    <row r="1" spans="1:7" ht="16" x14ac:dyDescent="0.2">
      <c r="A1" s="23" t="s">
        <v>4</v>
      </c>
      <c r="B1" s="23" t="s">
        <v>5</v>
      </c>
      <c r="C1" s="23" t="s">
        <v>6</v>
      </c>
      <c r="D1" s="24" t="s">
        <v>7</v>
      </c>
      <c r="E1" s="24" t="s">
        <v>8</v>
      </c>
      <c r="F1" s="24" t="s">
        <v>9</v>
      </c>
      <c r="G1" s="23" t="s">
        <v>10</v>
      </c>
    </row>
    <row r="2" spans="1:7" ht="16" x14ac:dyDescent="0.2">
      <c r="A2" s="22" t="s">
        <v>30</v>
      </c>
      <c r="B2" s="25"/>
      <c r="C2" s="18"/>
      <c r="D2" s="19"/>
      <c r="E2" s="19"/>
      <c r="F2" s="19"/>
      <c r="G2" s="20"/>
    </row>
    <row r="3" spans="1:7" ht="16" x14ac:dyDescent="0.2">
      <c r="A3" s="22" t="s">
        <v>31</v>
      </c>
      <c r="B3" s="25"/>
      <c r="C3" s="18"/>
      <c r="D3" s="19"/>
      <c r="E3" s="19"/>
      <c r="F3" s="19"/>
      <c r="G3" s="20"/>
    </row>
    <row r="4" spans="1:7" ht="16" x14ac:dyDescent="0.2">
      <c r="A4" s="22" t="s">
        <v>32</v>
      </c>
      <c r="B4" s="25"/>
      <c r="C4" s="20"/>
      <c r="D4" s="19"/>
      <c r="E4" s="19"/>
      <c r="F4" s="19"/>
      <c r="G4" s="20"/>
    </row>
    <row r="5" spans="1:7" ht="16" x14ac:dyDescent="0.2">
      <c r="A5" s="22" t="s">
        <v>33</v>
      </c>
      <c r="B5" s="25"/>
      <c r="C5" s="20"/>
      <c r="D5" s="19"/>
      <c r="E5" s="19"/>
      <c r="F5" s="19"/>
      <c r="G5" s="20"/>
    </row>
    <row r="6" spans="1:7" ht="16" x14ac:dyDescent="0.2">
      <c r="A6" s="22" t="s">
        <v>34</v>
      </c>
      <c r="B6" s="25"/>
      <c r="C6" s="18"/>
      <c r="D6" s="19"/>
      <c r="E6" s="19"/>
      <c r="F6" s="19"/>
      <c r="G6" s="20"/>
    </row>
    <row r="7" spans="1:7" ht="16" x14ac:dyDescent="0.2">
      <c r="A7" s="22" t="s">
        <v>35</v>
      </c>
      <c r="B7" s="32"/>
      <c r="C7" s="34"/>
      <c r="D7" s="27"/>
      <c r="E7" s="27"/>
      <c r="F7" s="27"/>
      <c r="G7" s="20"/>
    </row>
    <row r="8" spans="1:7" ht="16" x14ac:dyDescent="0.2">
      <c r="A8" s="22" t="s">
        <v>36</v>
      </c>
      <c r="B8" s="32"/>
      <c r="C8" s="20"/>
      <c r="D8" s="19"/>
      <c r="E8" s="19"/>
      <c r="F8" s="19"/>
      <c r="G8" s="18"/>
    </row>
    <row r="9" spans="1:7" x14ac:dyDescent="0.2">
      <c r="A9" s="22"/>
      <c r="B9" s="32"/>
      <c r="C9" s="20"/>
      <c r="D9" s="19"/>
      <c r="E9" s="19"/>
      <c r="F9" s="19"/>
      <c r="G9" s="26"/>
    </row>
    <row r="10" spans="1:7" x14ac:dyDescent="0.2">
      <c r="A10" s="22"/>
      <c r="B10" s="32"/>
      <c r="C10" s="26"/>
      <c r="D10" s="19"/>
      <c r="E10" s="19"/>
      <c r="F10" s="19"/>
      <c r="G10" s="18"/>
    </row>
    <row r="11" spans="1:7" x14ac:dyDescent="0.2">
      <c r="A11" s="22"/>
      <c r="B11" s="25"/>
      <c r="C11" s="26"/>
      <c r="D11" s="19"/>
      <c r="E11" s="19"/>
      <c r="F11" s="19"/>
      <c r="G11" s="20"/>
    </row>
    <row r="12" spans="1:7" x14ac:dyDescent="0.2">
      <c r="A12" s="22"/>
      <c r="B12" s="32"/>
      <c r="C12" s="33"/>
      <c r="D12" s="39"/>
      <c r="E12" s="39"/>
      <c r="F12" s="39"/>
      <c r="G12" s="32"/>
    </row>
    <row r="13" spans="1:7" x14ac:dyDescent="0.2">
      <c r="A13" s="22"/>
      <c r="B13" s="32"/>
      <c r="C13" s="34"/>
      <c r="D13" s="39"/>
      <c r="E13" s="39"/>
      <c r="F13" s="39"/>
      <c r="G13" s="34"/>
    </row>
    <row r="14" spans="1:7" x14ac:dyDescent="0.2">
      <c r="A14" s="22"/>
      <c r="B14" s="25"/>
      <c r="C14" s="26"/>
      <c r="D14" s="19"/>
      <c r="E14" s="19"/>
      <c r="F14" s="19"/>
      <c r="G14" s="20"/>
    </row>
    <row r="15" spans="1:7" x14ac:dyDescent="0.2">
      <c r="A15" s="22"/>
      <c r="B15" s="25"/>
      <c r="C15" s="26"/>
      <c r="D15" s="27"/>
      <c r="E15" s="27"/>
      <c r="F15" s="27"/>
      <c r="G15" s="26"/>
    </row>
    <row r="16" spans="1:7" x14ac:dyDescent="0.2">
      <c r="A16" s="22"/>
      <c r="B16" s="25"/>
      <c r="C16" s="26"/>
      <c r="D16" s="27"/>
      <c r="E16" s="27"/>
      <c r="F16" s="27"/>
      <c r="G16" s="26"/>
    </row>
    <row r="17" spans="1:7" x14ac:dyDescent="0.2">
      <c r="A17" s="22"/>
      <c r="B17" s="25"/>
      <c r="C17" s="20"/>
      <c r="D17" s="27"/>
      <c r="E17" s="27"/>
      <c r="F17" s="27"/>
      <c r="G17" s="26"/>
    </row>
    <row r="18" spans="1:7" x14ac:dyDescent="0.2">
      <c r="A18" s="22"/>
      <c r="B18" s="25"/>
      <c r="C18" s="20"/>
      <c r="D18" s="27"/>
      <c r="E18" s="27"/>
      <c r="F18" s="27"/>
      <c r="G18" s="26"/>
    </row>
    <row r="19" spans="1:7" x14ac:dyDescent="0.2">
      <c r="A19" s="22"/>
      <c r="B19" s="25"/>
      <c r="C19" s="20"/>
      <c r="D19" s="27"/>
      <c r="E19" s="27"/>
      <c r="F19" s="27"/>
      <c r="G19" s="26"/>
    </row>
    <row r="20" spans="1:7" x14ac:dyDescent="0.2">
      <c r="A20" s="22"/>
      <c r="B20" s="25"/>
      <c r="C20" s="20"/>
      <c r="D20" s="27"/>
      <c r="E20" s="27"/>
      <c r="F20" s="27"/>
      <c r="G20" s="26"/>
    </row>
    <row r="21" spans="1:7" x14ac:dyDescent="0.2">
      <c r="A21" s="22"/>
      <c r="B21" s="32"/>
      <c r="C21" s="20"/>
      <c r="D21" s="27"/>
      <c r="E21" s="27"/>
      <c r="F21" s="27"/>
      <c r="G21" s="26"/>
    </row>
    <row r="22" spans="1:7" x14ac:dyDescent="0.2">
      <c r="A22" s="22"/>
      <c r="B22" s="32"/>
      <c r="C22" s="20"/>
      <c r="D22" s="27"/>
      <c r="E22" s="27"/>
      <c r="F22" s="27"/>
      <c r="G22" s="26"/>
    </row>
    <row r="23" spans="1:7" x14ac:dyDescent="0.2">
      <c r="A23" s="22"/>
      <c r="B23" s="25"/>
      <c r="C23" s="18"/>
      <c r="D23" s="19"/>
      <c r="E23" s="19"/>
      <c r="F23" s="19"/>
      <c r="G23" s="18"/>
    </row>
    <row r="24" spans="1:7" x14ac:dyDescent="0.2">
      <c r="A24" s="22"/>
      <c r="B24" s="25"/>
      <c r="C24" s="20"/>
      <c r="D24" s="25"/>
      <c r="E24" s="19"/>
      <c r="F24" s="19"/>
      <c r="G24" s="20"/>
    </row>
    <row r="25" spans="1:7" x14ac:dyDescent="0.2">
      <c r="A25" s="22"/>
      <c r="B25" s="25"/>
      <c r="C25" s="18"/>
      <c r="D25" s="19"/>
      <c r="E25" s="19"/>
      <c r="F25" s="19"/>
      <c r="G25" s="20"/>
    </row>
    <row r="26" spans="1:7" x14ac:dyDescent="0.2">
      <c r="A26" s="22"/>
      <c r="B26" s="32"/>
      <c r="C26" s="34"/>
      <c r="D26" s="27"/>
      <c r="E26" s="27"/>
      <c r="F26" s="27"/>
      <c r="G26" s="20"/>
    </row>
    <row r="27" spans="1:7" x14ac:dyDescent="0.2">
      <c r="A27" s="22"/>
      <c r="B27" s="32"/>
      <c r="C27" s="26"/>
      <c r="D27" s="27"/>
      <c r="E27" s="27"/>
      <c r="F27" s="27"/>
      <c r="G27" s="26"/>
    </row>
    <row r="28" spans="1:7" x14ac:dyDescent="0.2">
      <c r="A28" s="22"/>
      <c r="B28" s="32"/>
      <c r="C28" s="26"/>
      <c r="D28" s="27"/>
      <c r="E28" s="27"/>
      <c r="F28" s="27"/>
      <c r="G28" s="26"/>
    </row>
    <row r="29" spans="1:7" x14ac:dyDescent="0.2">
      <c r="A29" s="22"/>
      <c r="B29" s="26"/>
      <c r="C29" s="26"/>
      <c r="D29" s="27"/>
      <c r="E29" s="27"/>
      <c r="F29" s="27"/>
      <c r="G29" s="26"/>
    </row>
  </sheetData>
  <autoFilter ref="A1:G16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5" x14ac:dyDescent="0.2"/>
  <cols>
    <col min="1" max="1" width="16.6640625" customWidth="1"/>
    <col min="2" max="2" width="37.83203125" style="28" customWidth="1"/>
    <col min="3" max="3" width="67.33203125" style="28" customWidth="1"/>
    <col min="4" max="6" width="10.6640625" style="1" customWidth="1"/>
    <col min="7" max="7" width="64.1640625" style="28" customWidth="1"/>
  </cols>
  <sheetData>
    <row r="1" spans="1:7" ht="16" x14ac:dyDescent="0.2">
      <c r="A1" s="23" t="s">
        <v>4</v>
      </c>
      <c r="B1" s="23" t="s">
        <v>5</v>
      </c>
      <c r="C1" s="23" t="s">
        <v>6</v>
      </c>
      <c r="D1" s="24" t="s">
        <v>7</v>
      </c>
      <c r="E1" s="24" t="s">
        <v>8</v>
      </c>
      <c r="F1" s="24" t="s">
        <v>9</v>
      </c>
      <c r="G1" s="23" t="s">
        <v>10</v>
      </c>
    </row>
    <row r="2" spans="1:7" ht="16" x14ac:dyDescent="0.2">
      <c r="A2" s="22" t="s">
        <v>37</v>
      </c>
      <c r="B2" s="25"/>
      <c r="C2" s="20"/>
      <c r="D2" s="19"/>
      <c r="E2" s="19"/>
      <c r="F2" s="19"/>
      <c r="G2" s="26"/>
    </row>
    <row r="3" spans="1:7" x14ac:dyDescent="0.2">
      <c r="A3" s="22"/>
      <c r="B3" s="25"/>
      <c r="C3" s="20"/>
      <c r="D3" s="19"/>
      <c r="E3" s="19"/>
      <c r="F3" s="19"/>
      <c r="G3" s="26"/>
    </row>
    <row r="4" spans="1:7" x14ac:dyDescent="0.2">
      <c r="A4" s="22"/>
      <c r="B4" s="25"/>
      <c r="C4" s="20"/>
      <c r="D4" s="19"/>
      <c r="E4" s="19"/>
      <c r="F4" s="19"/>
      <c r="G4" s="26"/>
    </row>
    <row r="5" spans="1:7" x14ac:dyDescent="0.2">
      <c r="A5" s="22"/>
      <c r="B5" s="25"/>
      <c r="C5" s="20"/>
      <c r="D5" s="19"/>
      <c r="E5" s="19"/>
      <c r="F5" s="19"/>
      <c r="G5" s="26"/>
    </row>
    <row r="6" spans="1:7" x14ac:dyDescent="0.2">
      <c r="A6" s="22"/>
      <c r="B6" s="25"/>
      <c r="C6" s="26"/>
      <c r="D6" s="12"/>
      <c r="E6" s="12"/>
      <c r="F6" s="12"/>
      <c r="G6" s="26"/>
    </row>
    <row r="7" spans="1:7" x14ac:dyDescent="0.2">
      <c r="A7" s="22"/>
      <c r="B7" s="25"/>
      <c r="C7" s="26"/>
      <c r="D7" s="12"/>
      <c r="E7" s="12"/>
      <c r="F7" s="12"/>
      <c r="G7" s="26"/>
    </row>
    <row r="8" spans="1:7" x14ac:dyDescent="0.2">
      <c r="A8" s="22"/>
      <c r="B8" s="25"/>
      <c r="C8" s="26"/>
      <c r="D8" s="12"/>
      <c r="E8" s="12"/>
      <c r="F8" s="12"/>
      <c r="G8" s="26"/>
    </row>
    <row r="9" spans="1:7" x14ac:dyDescent="0.2">
      <c r="A9" s="22"/>
      <c r="B9" s="25"/>
      <c r="C9" s="26"/>
      <c r="D9" s="12"/>
      <c r="E9" s="12"/>
      <c r="F9" s="12"/>
      <c r="G9" s="26"/>
    </row>
    <row r="10" spans="1:7" x14ac:dyDescent="0.2">
      <c r="A10" s="22"/>
      <c r="B10" s="25"/>
      <c r="C10" s="26"/>
      <c r="D10" s="12"/>
      <c r="E10" s="12"/>
      <c r="F10" s="12"/>
      <c r="G10" s="26"/>
    </row>
    <row r="11" spans="1:7" x14ac:dyDescent="0.2">
      <c r="A11" s="22"/>
      <c r="B11" s="25"/>
      <c r="C11" s="18"/>
      <c r="D11" s="19"/>
      <c r="E11" s="19"/>
      <c r="F11" s="19"/>
      <c r="G11" s="20"/>
    </row>
    <row r="12" spans="1:7" x14ac:dyDescent="0.2">
      <c r="A12" s="22"/>
      <c r="B12" s="25"/>
      <c r="C12" s="18"/>
      <c r="D12" s="12"/>
      <c r="E12" s="12"/>
      <c r="F12" s="12"/>
      <c r="G12" s="26"/>
    </row>
    <row r="13" spans="1:7" x14ac:dyDescent="0.2">
      <c r="A13" s="22"/>
      <c r="B13" s="25"/>
      <c r="C13" s="18"/>
      <c r="D13" s="12"/>
      <c r="E13" s="12"/>
      <c r="F13" s="12"/>
      <c r="G13" s="26"/>
    </row>
    <row r="14" spans="1:7" x14ac:dyDescent="0.2">
      <c r="A14" s="22"/>
      <c r="B14" s="25"/>
      <c r="C14" s="18"/>
      <c r="D14" s="12"/>
      <c r="E14" s="12"/>
      <c r="F14" s="12"/>
      <c r="G14" s="26"/>
    </row>
    <row r="15" spans="1:7" x14ac:dyDescent="0.2">
      <c r="A15" s="31"/>
      <c r="B15" s="32"/>
      <c r="C15" s="20"/>
      <c r="D15" s="19"/>
      <c r="E15" s="19"/>
      <c r="F15" s="19"/>
      <c r="G15" s="18"/>
    </row>
    <row r="16" spans="1:7" x14ac:dyDescent="0.2">
      <c r="A16" s="22"/>
      <c r="B16" s="32"/>
      <c r="C16" s="26"/>
      <c r="D16" s="12"/>
      <c r="E16" s="12"/>
      <c r="F16" s="12"/>
      <c r="G16" s="26"/>
    </row>
    <row r="17" spans="1:7" x14ac:dyDescent="0.2">
      <c r="A17" s="22"/>
      <c r="B17" s="25"/>
      <c r="C17" s="26"/>
      <c r="D17" s="12"/>
      <c r="E17" s="12"/>
      <c r="F17" s="12"/>
      <c r="G17" s="26"/>
    </row>
    <row r="18" spans="1:7" x14ac:dyDescent="0.2">
      <c r="A18" s="22"/>
      <c r="B18" s="25"/>
      <c r="C18" s="26"/>
      <c r="D18" s="12"/>
      <c r="E18" s="12"/>
      <c r="F18" s="12"/>
      <c r="G18" s="26"/>
    </row>
    <row r="19" spans="1:7" x14ac:dyDescent="0.2">
      <c r="A19" s="22"/>
      <c r="B19" s="25"/>
      <c r="C19" s="26"/>
      <c r="D19" s="12"/>
      <c r="E19" s="12"/>
      <c r="F19" s="12"/>
      <c r="G19" s="26"/>
    </row>
    <row r="20" spans="1:7" x14ac:dyDescent="0.2">
      <c r="A20" s="22"/>
      <c r="B20" s="25"/>
      <c r="C20" s="26"/>
      <c r="D20" s="12"/>
      <c r="E20" s="12"/>
      <c r="F20" s="12"/>
      <c r="G20" s="26"/>
    </row>
    <row r="21" spans="1:7" x14ac:dyDescent="0.2">
      <c r="A21" s="22"/>
      <c r="B21" s="32"/>
      <c r="C21" s="26"/>
      <c r="D21" s="12"/>
      <c r="E21" s="12"/>
      <c r="F21" s="12"/>
      <c r="G21" s="26"/>
    </row>
    <row r="22" spans="1:7" x14ac:dyDescent="0.2">
      <c r="A22" s="22"/>
      <c r="B22" s="32"/>
      <c r="C22" s="26"/>
      <c r="D22" s="12"/>
      <c r="E22" s="12"/>
      <c r="F22" s="12"/>
      <c r="G22" s="26"/>
    </row>
    <row r="23" spans="1:7" x14ac:dyDescent="0.2">
      <c r="A23" s="22"/>
      <c r="B23" s="32"/>
      <c r="C23" s="26"/>
      <c r="D23" s="12"/>
      <c r="E23" s="12"/>
      <c r="F23" s="12"/>
      <c r="G23" s="26"/>
    </row>
    <row r="24" spans="1:7" x14ac:dyDescent="0.2">
      <c r="A24" s="22"/>
      <c r="B24" s="32"/>
      <c r="C24" s="26"/>
      <c r="D24" s="12"/>
      <c r="E24" s="12"/>
      <c r="F24" s="12"/>
      <c r="G24" s="26"/>
    </row>
    <row r="25" spans="1:7" x14ac:dyDescent="0.2">
      <c r="A25" s="22"/>
      <c r="B25" s="32"/>
      <c r="C25" s="26"/>
      <c r="D25" s="12"/>
      <c r="E25" s="12"/>
      <c r="F25" s="12"/>
      <c r="G25" s="26"/>
    </row>
    <row r="26" spans="1:7" x14ac:dyDescent="0.2">
      <c r="A26" s="22"/>
      <c r="B26" s="32"/>
      <c r="C26" s="26"/>
      <c r="D26" s="12"/>
      <c r="E26" s="12"/>
      <c r="F26" s="12"/>
      <c r="G26" s="26"/>
    </row>
    <row r="27" spans="1:7" x14ac:dyDescent="0.2">
      <c r="A27" s="22"/>
      <c r="B27" s="33"/>
      <c r="C27" s="26"/>
      <c r="D27" s="12"/>
      <c r="E27" s="12"/>
      <c r="F27" s="12"/>
      <c r="G27" s="26"/>
    </row>
    <row r="28" spans="1:7" x14ac:dyDescent="0.2">
      <c r="A28" s="22"/>
      <c r="B28" s="25"/>
      <c r="C28" s="20"/>
      <c r="D28" s="19"/>
      <c r="E28" s="19"/>
      <c r="F28" s="19"/>
      <c r="G28" s="18"/>
    </row>
  </sheetData>
  <autoFilter ref="A1:G6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5" x14ac:dyDescent="0.2"/>
  <cols>
    <col min="1" max="1" width="16.6640625" customWidth="1"/>
    <col min="2" max="2" width="39.83203125" customWidth="1"/>
    <col min="3" max="3" width="65.83203125" style="28" customWidth="1"/>
    <col min="4" max="6" width="10.6640625" style="1" customWidth="1"/>
    <col min="7" max="7" width="59.5" style="28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x14ac:dyDescent="0.2">
      <c r="A2" s="31" t="s">
        <v>38</v>
      </c>
      <c r="B2" s="25"/>
      <c r="C2" s="20"/>
      <c r="D2" s="19"/>
      <c r="E2" s="19"/>
      <c r="F2" s="19"/>
      <c r="G2" s="20"/>
    </row>
    <row r="3" spans="1:7" x14ac:dyDescent="0.2">
      <c r="A3" s="31"/>
      <c r="B3" s="25"/>
      <c r="C3" s="20"/>
      <c r="D3" s="19"/>
      <c r="E3" s="19"/>
      <c r="F3" s="19"/>
      <c r="G3" s="20"/>
    </row>
    <row r="4" spans="1:7" x14ac:dyDescent="0.2">
      <c r="A4" s="31"/>
      <c r="B4" s="25"/>
      <c r="C4" s="20"/>
      <c r="D4" s="19"/>
      <c r="E4" s="19"/>
      <c r="F4" s="19"/>
      <c r="G4" s="20"/>
    </row>
    <row r="5" spans="1:7" x14ac:dyDescent="0.2">
      <c r="A5" s="31"/>
      <c r="B5" s="25"/>
      <c r="C5" s="20"/>
      <c r="D5" s="19"/>
      <c r="E5" s="19"/>
      <c r="F5" s="19"/>
      <c r="G5" s="18"/>
    </row>
    <row r="6" spans="1:7" x14ac:dyDescent="0.2">
      <c r="A6" s="31"/>
      <c r="B6" s="25"/>
      <c r="C6" s="20"/>
      <c r="D6" s="19"/>
      <c r="E6" s="19"/>
      <c r="F6" s="19"/>
      <c r="G6" s="20"/>
    </row>
    <row r="7" spans="1:7" x14ac:dyDescent="0.2">
      <c r="A7" s="31"/>
      <c r="B7" s="25"/>
      <c r="C7" s="20"/>
      <c r="D7" s="19"/>
      <c r="E7" s="19"/>
      <c r="F7" s="19"/>
      <c r="G7" s="20"/>
    </row>
    <row r="8" spans="1:7" x14ac:dyDescent="0.2">
      <c r="A8" s="31"/>
      <c r="B8" s="25"/>
      <c r="C8" s="20"/>
      <c r="D8" s="19"/>
      <c r="E8" s="19"/>
      <c r="F8" s="19"/>
      <c r="G8" s="20"/>
    </row>
    <row r="9" spans="1:7" x14ac:dyDescent="0.2">
      <c r="A9" s="31"/>
      <c r="B9" s="25"/>
      <c r="C9" s="26"/>
      <c r="D9" s="12"/>
      <c r="E9" s="12"/>
      <c r="F9" s="12"/>
      <c r="G9" s="26"/>
    </row>
    <row r="10" spans="1:7" x14ac:dyDescent="0.2">
      <c r="A10" s="31"/>
      <c r="B10" s="25"/>
      <c r="C10" s="26"/>
      <c r="D10" s="12"/>
      <c r="E10" s="12"/>
      <c r="F10" s="12"/>
      <c r="G10" s="26"/>
    </row>
    <row r="11" spans="1:7" x14ac:dyDescent="0.2">
      <c r="A11" s="31"/>
      <c r="B11" s="25"/>
      <c r="C11" s="26"/>
      <c r="D11" s="12"/>
      <c r="E11" s="12"/>
      <c r="F11" s="12"/>
      <c r="G11" s="26"/>
    </row>
    <row r="12" spans="1:7" x14ac:dyDescent="0.2">
      <c r="A12" s="31"/>
      <c r="B12" s="25"/>
      <c r="C12" s="26"/>
      <c r="D12" s="12"/>
      <c r="E12" s="12"/>
      <c r="F12" s="12"/>
      <c r="G12" s="26"/>
    </row>
    <row r="13" spans="1:7" x14ac:dyDescent="0.2">
      <c r="A13" s="31"/>
      <c r="B13" s="25"/>
      <c r="C13" s="26"/>
      <c r="D13" s="12"/>
      <c r="E13" s="12"/>
      <c r="F13" s="12"/>
      <c r="G13" s="26"/>
    </row>
    <row r="14" spans="1:7" x14ac:dyDescent="0.2">
      <c r="A14" s="31"/>
      <c r="B14" s="25"/>
      <c r="C14" s="26"/>
      <c r="D14" s="12"/>
      <c r="E14" s="12"/>
      <c r="F14" s="12"/>
      <c r="G14" s="26"/>
    </row>
    <row r="15" spans="1:7" x14ac:dyDescent="0.2">
      <c r="A15" s="31"/>
      <c r="B15" s="32"/>
      <c r="C15" s="26"/>
      <c r="D15" s="12"/>
      <c r="E15" s="12"/>
      <c r="F15" s="12"/>
      <c r="G15" s="26"/>
    </row>
    <row r="16" spans="1:7" x14ac:dyDescent="0.2">
      <c r="A16" s="31"/>
      <c r="B16" s="32"/>
      <c r="C16" s="26"/>
      <c r="D16" s="12"/>
      <c r="E16" s="12"/>
      <c r="F16" s="12"/>
      <c r="G16" s="26"/>
    </row>
  </sheetData>
  <autoFilter ref="A1:G8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16.6640625" customWidth="1"/>
    <col min="2" max="2" width="41.1640625" style="28" customWidth="1"/>
    <col min="3" max="3" width="66" style="28" customWidth="1"/>
    <col min="4" max="6" width="10.6640625" style="1" customWidth="1"/>
    <col min="7" max="7" width="63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ht="16" x14ac:dyDescent="0.2">
      <c r="A2" s="22" t="s">
        <v>39</v>
      </c>
      <c r="B2" s="25"/>
      <c r="C2" s="20"/>
      <c r="D2" s="19"/>
      <c r="E2" s="19"/>
      <c r="F2" s="19"/>
      <c r="G2" s="18"/>
    </row>
    <row r="3" spans="1:7" x14ac:dyDescent="0.2">
      <c r="A3" s="22"/>
      <c r="B3" s="25"/>
      <c r="C3" s="20"/>
      <c r="D3" s="19"/>
      <c r="E3" s="19"/>
      <c r="F3" s="19"/>
      <c r="G3" s="20"/>
    </row>
    <row r="4" spans="1:7" x14ac:dyDescent="0.2">
      <c r="A4" s="22"/>
      <c r="B4" s="32"/>
      <c r="C4" s="20"/>
      <c r="D4" s="12"/>
      <c r="E4" s="19"/>
      <c r="F4" s="12"/>
      <c r="G4" s="11"/>
    </row>
    <row r="5" spans="1:7" x14ac:dyDescent="0.2">
      <c r="A5" s="22"/>
      <c r="B5" s="32"/>
      <c r="C5" s="20"/>
      <c r="D5" s="12"/>
      <c r="E5" s="19"/>
      <c r="F5" s="12"/>
      <c r="G5" s="11"/>
    </row>
    <row r="6" spans="1:7" x14ac:dyDescent="0.2">
      <c r="A6" s="22"/>
      <c r="B6" s="32"/>
      <c r="C6" s="20"/>
      <c r="D6" s="12"/>
      <c r="E6" s="19"/>
      <c r="F6" s="12"/>
      <c r="G6" s="11"/>
    </row>
    <row r="7" spans="1:7" x14ac:dyDescent="0.2">
      <c r="A7" s="22"/>
      <c r="B7" s="32"/>
      <c r="C7" s="20"/>
      <c r="D7" s="12"/>
      <c r="E7" s="19"/>
      <c r="F7" s="12"/>
      <c r="G7" s="11"/>
    </row>
    <row r="8" spans="1:7" x14ac:dyDescent="0.2">
      <c r="A8" s="22"/>
      <c r="B8" s="32"/>
      <c r="C8" s="20"/>
      <c r="D8" s="12"/>
      <c r="E8" s="19"/>
      <c r="F8" s="12"/>
      <c r="G8" s="11"/>
    </row>
    <row r="9" spans="1:7" x14ac:dyDescent="0.2">
      <c r="A9" s="22"/>
      <c r="B9" s="32"/>
      <c r="C9" s="20"/>
      <c r="D9" s="12"/>
      <c r="E9" s="19"/>
      <c r="F9" s="12"/>
      <c r="G9" s="11"/>
    </row>
    <row r="10" spans="1:7" x14ac:dyDescent="0.2">
      <c r="A10" s="22"/>
      <c r="B10" s="25"/>
      <c r="C10" s="20"/>
      <c r="D10" s="12"/>
      <c r="E10" s="19"/>
      <c r="F10" s="12"/>
      <c r="G10" s="11"/>
    </row>
    <row r="11" spans="1:7" x14ac:dyDescent="0.2">
      <c r="A11" s="22"/>
      <c r="B11" s="25"/>
      <c r="C11" s="20"/>
      <c r="D11" s="20"/>
      <c r="E11" s="19"/>
      <c r="F11" s="19"/>
      <c r="G11" s="20"/>
    </row>
    <row r="12" spans="1:7" x14ac:dyDescent="0.2">
      <c r="A12" s="22"/>
      <c r="B12" s="25"/>
      <c r="C12" s="18"/>
      <c r="D12" s="20"/>
      <c r="E12" s="19"/>
      <c r="F12" s="19"/>
      <c r="G12" s="20"/>
    </row>
    <row r="13" spans="1:7" x14ac:dyDescent="0.2">
      <c r="A13" s="22"/>
      <c r="B13" s="25"/>
      <c r="C13" s="26"/>
      <c r="D13" s="12"/>
      <c r="E13" s="19"/>
      <c r="F13" s="12"/>
      <c r="G13" s="11"/>
    </row>
    <row r="14" spans="1:7" x14ac:dyDescent="0.2">
      <c r="A14" s="22"/>
      <c r="B14" s="25"/>
      <c r="C14" s="26"/>
      <c r="D14" s="12"/>
      <c r="E14" s="19"/>
      <c r="F14" s="12"/>
      <c r="G14" s="11"/>
    </row>
    <row r="15" spans="1:7" x14ac:dyDescent="0.2">
      <c r="A15" s="22"/>
      <c r="B15" s="25"/>
      <c r="C15" s="26"/>
      <c r="D15" s="12"/>
      <c r="E15" s="19"/>
      <c r="F15" s="12"/>
      <c r="G15" s="11"/>
    </row>
  </sheetData>
  <autoFilter ref="A1:G5" xr:uid="{00000000-0009-0000-0000-000004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5" x14ac:dyDescent="0.2"/>
  <cols>
    <col min="1" max="1" width="16.6640625" customWidth="1"/>
    <col min="2" max="2" width="37.6640625" customWidth="1"/>
    <col min="3" max="3" width="63.5" style="28" customWidth="1"/>
    <col min="4" max="4" width="10.6640625" customWidth="1"/>
    <col min="5" max="6" width="10.6640625" style="10" customWidth="1"/>
    <col min="7" max="7" width="64.6640625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ht="16" x14ac:dyDescent="0.2">
      <c r="A2" s="22" t="s">
        <v>40</v>
      </c>
      <c r="B2" s="25"/>
      <c r="C2" s="18"/>
      <c r="D2" s="20"/>
      <c r="E2" s="19"/>
      <c r="F2" s="19"/>
      <c r="G2" s="20"/>
    </row>
    <row r="3" spans="1:7" x14ac:dyDescent="0.2">
      <c r="A3" s="22"/>
      <c r="B3" s="25"/>
      <c r="C3" s="18"/>
      <c r="D3" s="20"/>
      <c r="E3" s="19"/>
      <c r="F3" s="19"/>
      <c r="G3" s="20"/>
    </row>
    <row r="4" spans="1:7" x14ac:dyDescent="0.2">
      <c r="A4" s="22"/>
      <c r="B4" s="25"/>
      <c r="C4" s="18"/>
      <c r="D4" s="11"/>
      <c r="E4" s="19"/>
      <c r="F4" s="12"/>
      <c r="G4" s="11"/>
    </row>
    <row r="5" spans="1:7" x14ac:dyDescent="0.2">
      <c r="A5" s="22"/>
      <c r="B5" s="25"/>
      <c r="C5" s="18"/>
      <c r="D5" s="11"/>
      <c r="E5" s="19"/>
      <c r="F5" s="12"/>
      <c r="G5" s="11"/>
    </row>
    <row r="6" spans="1:7" x14ac:dyDescent="0.2">
      <c r="A6" s="22"/>
      <c r="B6" s="25"/>
      <c r="C6" s="18"/>
      <c r="D6" s="11"/>
      <c r="E6" s="19"/>
      <c r="F6" s="12"/>
      <c r="G6" s="11"/>
    </row>
    <row r="7" spans="1:7" x14ac:dyDescent="0.2">
      <c r="A7" s="22"/>
      <c r="B7" s="25"/>
      <c r="C7" s="26"/>
      <c r="D7" s="11"/>
      <c r="E7" s="19"/>
      <c r="F7" s="12"/>
      <c r="G7" s="11"/>
    </row>
    <row r="8" spans="1:7" x14ac:dyDescent="0.2">
      <c r="A8" s="22"/>
      <c r="B8" s="25"/>
      <c r="C8" s="26"/>
      <c r="D8" s="11"/>
      <c r="E8" s="12"/>
      <c r="F8" s="12"/>
      <c r="G8" s="11"/>
    </row>
    <row r="9" spans="1:7" x14ac:dyDescent="0.2">
      <c r="A9" s="22"/>
      <c r="B9" s="25"/>
      <c r="C9" s="26"/>
      <c r="D9" s="11"/>
      <c r="E9" s="12"/>
      <c r="F9" s="12"/>
      <c r="G9" s="11"/>
    </row>
    <row r="10" spans="1:7" x14ac:dyDescent="0.2">
      <c r="A10" s="22"/>
      <c r="B10" s="25"/>
      <c r="C10" s="26"/>
      <c r="D10" s="11"/>
      <c r="E10" s="12"/>
      <c r="F10" s="12"/>
      <c r="G10" s="11"/>
    </row>
    <row r="11" spans="1:7" x14ac:dyDescent="0.2">
      <c r="A11" s="22"/>
      <c r="B11" s="25"/>
      <c r="C11" s="18"/>
      <c r="D11" s="20"/>
      <c r="E11" s="19"/>
      <c r="F11" s="19"/>
      <c r="G11" s="18"/>
    </row>
    <row r="12" spans="1:7" x14ac:dyDescent="0.2">
      <c r="A12" s="22"/>
      <c r="B12" s="25"/>
      <c r="C12" s="18"/>
      <c r="D12" s="20"/>
      <c r="E12" s="19"/>
      <c r="F12" s="19"/>
      <c r="G12" s="20"/>
    </row>
    <row r="13" spans="1:7" x14ac:dyDescent="0.2">
      <c r="A13" s="22"/>
      <c r="B13" s="25"/>
      <c r="C13" s="20"/>
      <c r="D13" s="20"/>
      <c r="E13" s="19"/>
      <c r="F13" s="19"/>
      <c r="G13" s="20"/>
    </row>
    <row r="14" spans="1:7" x14ac:dyDescent="0.2">
      <c r="A14" s="22"/>
      <c r="B14" s="32"/>
      <c r="C14" s="26"/>
      <c r="D14" s="11"/>
      <c r="E14" s="19"/>
      <c r="F14" s="12"/>
      <c r="G14" s="11"/>
    </row>
    <row r="15" spans="1:7" x14ac:dyDescent="0.2">
      <c r="A15" s="22"/>
      <c r="B15" s="32"/>
      <c r="C15" s="26"/>
      <c r="D15" s="11"/>
      <c r="E15" s="19"/>
      <c r="F15" s="12"/>
      <c r="G15" s="11"/>
    </row>
    <row r="16" spans="1:7" x14ac:dyDescent="0.2">
      <c r="A16" s="22"/>
      <c r="B16" s="32"/>
      <c r="C16" s="26"/>
      <c r="D16" s="11"/>
      <c r="E16" s="19"/>
      <c r="F16" s="12"/>
      <c r="G16" s="11"/>
    </row>
    <row r="17" spans="1:7" x14ac:dyDescent="0.2">
      <c r="A17" s="22"/>
      <c r="B17" s="25"/>
      <c r="C17" s="26"/>
      <c r="D17" s="12"/>
      <c r="E17" s="12"/>
      <c r="F17" s="12"/>
      <c r="G17" s="11"/>
    </row>
  </sheetData>
  <autoFilter ref="A1:G6" xr:uid="{00000000-0009-0000-0000-000005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workbookViewId="0">
      <pane ySplit="1" topLeftCell="A2" activePane="bottomLeft" state="frozen"/>
      <selection pane="bottomLeft" activeCell="B22" sqref="B22:G23"/>
    </sheetView>
  </sheetViews>
  <sheetFormatPr baseColWidth="10" defaultColWidth="8.83203125" defaultRowHeight="15" x14ac:dyDescent="0.2"/>
  <cols>
    <col min="1" max="1" width="16.6640625" customWidth="1"/>
    <col min="2" max="2" width="42.33203125" style="28" customWidth="1"/>
    <col min="3" max="3" width="65.1640625" style="28" customWidth="1"/>
    <col min="4" max="6" width="10.6640625" style="1" customWidth="1"/>
    <col min="7" max="7" width="61.83203125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ht="29.25" customHeight="1" x14ac:dyDescent="0.2">
      <c r="A2" s="22" t="s">
        <v>41</v>
      </c>
      <c r="B2" s="25"/>
      <c r="C2" s="20"/>
      <c r="D2" s="19"/>
      <c r="E2" s="19"/>
      <c r="F2" s="19"/>
      <c r="G2" s="20"/>
    </row>
    <row r="3" spans="1:7" x14ac:dyDescent="0.2">
      <c r="A3" s="22"/>
      <c r="B3" s="25"/>
      <c r="C3" s="20"/>
      <c r="D3" s="19"/>
      <c r="E3" s="19"/>
      <c r="F3" s="19"/>
      <c r="G3" s="20"/>
    </row>
    <row r="4" spans="1:7" x14ac:dyDescent="0.2">
      <c r="A4" s="22"/>
      <c r="B4" s="25"/>
      <c r="C4" s="20"/>
      <c r="D4" s="19"/>
      <c r="E4" s="19"/>
      <c r="F4" s="19"/>
      <c r="G4" s="20"/>
    </row>
    <row r="5" spans="1:7" x14ac:dyDescent="0.2">
      <c r="A5" s="22"/>
      <c r="B5" s="25"/>
      <c r="C5" s="20"/>
      <c r="D5" s="12"/>
      <c r="E5" s="19"/>
      <c r="F5" s="12"/>
      <c r="G5" s="11"/>
    </row>
    <row r="6" spans="1:7" x14ac:dyDescent="0.2">
      <c r="A6" s="22"/>
      <c r="B6" s="25"/>
      <c r="C6" s="20"/>
      <c r="D6" s="19"/>
      <c r="E6" s="19"/>
      <c r="F6" s="19"/>
      <c r="G6" s="20"/>
    </row>
    <row r="7" spans="1:7" x14ac:dyDescent="0.2">
      <c r="A7" s="22"/>
      <c r="B7" s="25"/>
      <c r="C7" s="20"/>
      <c r="D7" s="19"/>
      <c r="E7" s="19"/>
      <c r="F7" s="19"/>
      <c r="G7" s="20"/>
    </row>
    <row r="8" spans="1:7" x14ac:dyDescent="0.2">
      <c r="A8" s="22"/>
      <c r="B8" s="25"/>
      <c r="C8" s="20"/>
      <c r="D8" s="12"/>
      <c r="E8" s="19"/>
      <c r="F8" s="12"/>
      <c r="G8" s="11"/>
    </row>
    <row r="9" spans="1:7" x14ac:dyDescent="0.2">
      <c r="A9" s="22"/>
      <c r="B9" s="25"/>
      <c r="C9" s="20"/>
      <c r="D9" s="12"/>
      <c r="E9" s="19"/>
      <c r="F9" s="12"/>
      <c r="G9" s="11"/>
    </row>
    <row r="10" spans="1:7" x14ac:dyDescent="0.2">
      <c r="A10" s="22"/>
      <c r="B10" s="25"/>
      <c r="C10" s="20"/>
      <c r="D10" s="12"/>
      <c r="E10" s="19"/>
      <c r="F10" s="12"/>
      <c r="G10" s="11"/>
    </row>
    <row r="11" spans="1:7" x14ac:dyDescent="0.2">
      <c r="A11" s="22"/>
      <c r="B11" s="25"/>
      <c r="C11" s="20"/>
      <c r="D11" s="12"/>
      <c r="E11" s="19"/>
      <c r="F11" s="12"/>
      <c r="G11" s="11"/>
    </row>
    <row r="12" spans="1:7" x14ac:dyDescent="0.2">
      <c r="A12" s="22"/>
      <c r="B12" s="25"/>
      <c r="C12" s="20"/>
      <c r="D12" s="12"/>
      <c r="E12" s="19"/>
      <c r="F12" s="12"/>
      <c r="G12" s="11"/>
    </row>
    <row r="13" spans="1:7" x14ac:dyDescent="0.2">
      <c r="A13" s="22"/>
      <c r="B13" s="25"/>
      <c r="C13" s="20"/>
      <c r="D13" s="12"/>
      <c r="E13" s="19"/>
      <c r="F13" s="12"/>
      <c r="G13" s="11"/>
    </row>
    <row r="14" spans="1:7" x14ac:dyDescent="0.2">
      <c r="A14" s="22"/>
      <c r="B14" s="25"/>
      <c r="C14" s="20"/>
      <c r="D14" s="19"/>
      <c r="E14" s="19"/>
      <c r="F14" s="19"/>
      <c r="G14" s="20"/>
    </row>
    <row r="15" spans="1:7" x14ac:dyDescent="0.2">
      <c r="A15" s="22"/>
      <c r="B15" s="25"/>
      <c r="C15" s="26"/>
      <c r="D15" s="19"/>
      <c r="E15" s="19"/>
      <c r="F15" s="19"/>
      <c r="G15" s="20"/>
    </row>
    <row r="16" spans="1:7" x14ac:dyDescent="0.2">
      <c r="A16" s="22"/>
      <c r="B16" s="25"/>
      <c r="C16" s="26"/>
      <c r="D16" s="19"/>
      <c r="E16" s="19"/>
      <c r="F16" s="19"/>
      <c r="G16" s="20"/>
    </row>
    <row r="17" spans="1:7" x14ac:dyDescent="0.2">
      <c r="A17" s="22"/>
      <c r="B17" s="25"/>
      <c r="C17" s="26"/>
      <c r="D17" s="12"/>
      <c r="E17" s="12"/>
      <c r="F17" s="12"/>
      <c r="G17" s="11"/>
    </row>
    <row r="18" spans="1:7" x14ac:dyDescent="0.2">
      <c r="A18" s="22"/>
      <c r="B18" s="25"/>
      <c r="C18" s="26"/>
      <c r="D18" s="12"/>
      <c r="E18" s="12"/>
      <c r="F18" s="12"/>
      <c r="G18" s="11"/>
    </row>
    <row r="19" spans="1:7" x14ac:dyDescent="0.2">
      <c r="A19" s="22"/>
      <c r="B19" s="25"/>
      <c r="C19" s="26"/>
      <c r="D19" s="12"/>
      <c r="E19" s="12"/>
      <c r="F19" s="12"/>
      <c r="G19" s="11"/>
    </row>
    <row r="20" spans="1:7" x14ac:dyDescent="0.2">
      <c r="A20" s="22"/>
      <c r="B20" s="25"/>
      <c r="C20" s="26"/>
      <c r="D20" s="12"/>
      <c r="E20" s="12"/>
      <c r="F20" s="12"/>
      <c r="G20" s="11"/>
    </row>
    <row r="21" spans="1:7" x14ac:dyDescent="0.2">
      <c r="A21" s="22"/>
      <c r="B21" s="25"/>
      <c r="C21" s="20"/>
      <c r="D21" s="19"/>
      <c r="E21" s="19"/>
      <c r="F21" s="19"/>
      <c r="G21" s="18"/>
    </row>
    <row r="22" spans="1:7" x14ac:dyDescent="0.2">
      <c r="A22" s="22"/>
      <c r="B22" s="25"/>
      <c r="C22" s="20"/>
      <c r="D22" s="19"/>
      <c r="E22" s="19"/>
      <c r="F22" s="19"/>
      <c r="G22" s="18"/>
    </row>
    <row r="23" spans="1:7" x14ac:dyDescent="0.2">
      <c r="A23" s="22"/>
      <c r="B23" s="26"/>
      <c r="C23" s="26"/>
      <c r="D23" s="12"/>
      <c r="E23" s="12"/>
      <c r="F23" s="12"/>
      <c r="G23" s="11"/>
    </row>
  </sheetData>
  <autoFilter ref="A1:G10" xr:uid="{00000000-0009-0000-0000-000006000000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2"/>
  <sheetViews>
    <sheetView tabSelected="1"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5" x14ac:dyDescent="0.2"/>
  <cols>
    <col min="1" max="1" width="16.6640625" customWidth="1"/>
    <col min="2" max="2" width="35.5" style="28" customWidth="1"/>
    <col min="3" max="3" width="62.1640625" style="28" customWidth="1"/>
    <col min="4" max="4" width="10.6640625" customWidth="1"/>
    <col min="5" max="6" width="10.6640625" style="1" customWidth="1"/>
    <col min="7" max="7" width="70.6640625" style="28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ht="16" x14ac:dyDescent="0.2">
      <c r="A2" s="22" t="s">
        <v>42</v>
      </c>
      <c r="B2" s="25"/>
      <c r="C2" s="26"/>
      <c r="D2" s="11"/>
      <c r="E2" s="12"/>
      <c r="F2" s="12"/>
      <c r="G2" s="26"/>
    </row>
    <row r="3" spans="1:7" x14ac:dyDescent="0.2">
      <c r="A3" s="22"/>
      <c r="B3" s="25"/>
      <c r="C3" s="26"/>
      <c r="D3" s="11"/>
      <c r="E3" s="12"/>
      <c r="F3" s="12"/>
      <c r="G3" s="26"/>
    </row>
    <row r="4" spans="1:7" x14ac:dyDescent="0.2">
      <c r="A4" s="22"/>
      <c r="B4" s="25"/>
      <c r="C4" s="26"/>
      <c r="D4" s="11"/>
      <c r="E4" s="12"/>
      <c r="F4" s="12"/>
      <c r="G4" s="26"/>
    </row>
    <row r="5" spans="1:7" x14ac:dyDescent="0.2">
      <c r="A5" s="22"/>
      <c r="B5" s="25"/>
      <c r="C5" s="26"/>
      <c r="D5" s="20"/>
      <c r="E5" s="12"/>
      <c r="F5" s="19"/>
      <c r="G5" s="18"/>
    </row>
    <row r="6" spans="1:7" x14ac:dyDescent="0.2">
      <c r="A6" s="22"/>
      <c r="B6" s="25"/>
      <c r="C6" s="26"/>
      <c r="D6" s="20"/>
      <c r="E6" s="12"/>
      <c r="F6" s="19"/>
      <c r="G6" s="20"/>
    </row>
    <row r="7" spans="1:7" x14ac:dyDescent="0.2">
      <c r="A7" s="22"/>
      <c r="B7" s="25"/>
      <c r="C7" s="26"/>
      <c r="D7" s="11"/>
      <c r="E7" s="12"/>
      <c r="F7" s="12"/>
      <c r="G7" s="26"/>
    </row>
    <row r="8" spans="1:7" x14ac:dyDescent="0.2">
      <c r="A8" s="22"/>
      <c r="B8" s="25"/>
      <c r="C8" s="26"/>
      <c r="D8" s="11"/>
      <c r="E8" s="12"/>
      <c r="F8" s="12"/>
      <c r="G8" s="26"/>
    </row>
    <row r="9" spans="1:7" ht="29.25" customHeight="1" x14ac:dyDescent="0.2">
      <c r="A9" s="22"/>
      <c r="B9" s="25"/>
      <c r="C9" s="26"/>
      <c r="D9" s="11"/>
      <c r="E9" s="12"/>
      <c r="F9" s="12"/>
      <c r="G9" s="26"/>
    </row>
    <row r="10" spans="1:7" x14ac:dyDescent="0.2">
      <c r="A10" s="22"/>
      <c r="B10" s="25"/>
      <c r="C10" s="26"/>
      <c r="D10" s="11"/>
      <c r="E10" s="12"/>
      <c r="F10" s="12"/>
      <c r="G10" s="26"/>
    </row>
    <row r="11" spans="1:7" x14ac:dyDescent="0.2">
      <c r="A11" s="22"/>
      <c r="B11" s="26"/>
      <c r="C11" s="26"/>
      <c r="D11" s="11"/>
      <c r="E11" s="12"/>
      <c r="F11" s="12"/>
      <c r="G11" s="26"/>
    </row>
    <row r="12" spans="1:7" x14ac:dyDescent="0.2">
      <c r="A12" s="22"/>
      <c r="B12" s="26"/>
      <c r="C12" s="26"/>
      <c r="D12" s="11"/>
      <c r="E12" s="12"/>
      <c r="F12" s="12"/>
      <c r="G12" s="26"/>
    </row>
  </sheetData>
  <autoFilter ref="A1:G3" xr:uid="{00000000-0009-0000-0000-00000700000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workbookViewId="0">
      <pane ySplit="1" topLeftCell="A2" activePane="bottomLeft" state="frozen"/>
      <selection pane="bottomLeft" activeCell="A3" sqref="A3"/>
    </sheetView>
  </sheetViews>
  <sheetFormatPr baseColWidth="10" defaultColWidth="8.83203125" defaultRowHeight="15" x14ac:dyDescent="0.2"/>
  <cols>
    <col min="1" max="1" width="16.6640625" customWidth="1"/>
    <col min="2" max="2" width="35.6640625" customWidth="1"/>
    <col min="3" max="3" width="65.5" style="28" customWidth="1"/>
    <col min="4" max="4" width="10.6640625" customWidth="1"/>
    <col min="5" max="6" width="10.6640625" style="9" customWidth="1"/>
    <col min="7" max="7" width="67.5" customWidth="1"/>
  </cols>
  <sheetData>
    <row r="1" spans="1:7" ht="16" x14ac:dyDescent="0.2">
      <c r="A1" s="21" t="s">
        <v>4</v>
      </c>
      <c r="B1" s="16" t="s">
        <v>5</v>
      </c>
      <c r="C1" s="16" t="s">
        <v>6</v>
      </c>
      <c r="D1" s="17" t="s">
        <v>7</v>
      </c>
      <c r="E1" s="17" t="s">
        <v>8</v>
      </c>
      <c r="F1" s="17" t="s">
        <v>9</v>
      </c>
      <c r="G1" s="16" t="s">
        <v>10</v>
      </c>
    </row>
    <row r="2" spans="1:7" ht="16" x14ac:dyDescent="0.2">
      <c r="A2" s="22" t="s">
        <v>43</v>
      </c>
      <c r="B2" s="25"/>
      <c r="C2" s="26"/>
      <c r="D2" s="11"/>
      <c r="E2" s="12"/>
      <c r="F2" s="12"/>
      <c r="G2" s="11"/>
    </row>
    <row r="3" spans="1:7" x14ac:dyDescent="0.2">
      <c r="A3" s="22"/>
      <c r="B3" s="25"/>
      <c r="C3" s="26"/>
      <c r="D3" s="11"/>
      <c r="E3" s="12"/>
      <c r="F3" s="12"/>
      <c r="G3" s="11"/>
    </row>
    <row r="4" spans="1:7" x14ac:dyDescent="0.2">
      <c r="A4" s="22"/>
      <c r="B4" s="25"/>
      <c r="C4" s="26"/>
      <c r="D4" s="11"/>
      <c r="E4" s="12"/>
      <c r="F4" s="12"/>
      <c r="G4" s="11"/>
    </row>
    <row r="5" spans="1:7" x14ac:dyDescent="0.2">
      <c r="A5" s="22"/>
      <c r="B5" s="32"/>
      <c r="C5" s="26"/>
      <c r="D5" s="11"/>
      <c r="E5" s="12"/>
      <c r="F5" s="12"/>
      <c r="G5" s="11"/>
    </row>
    <row r="6" spans="1:7" s="15" customFormat="1" x14ac:dyDescent="0.2">
      <c r="A6" s="22"/>
      <c r="B6" s="32"/>
      <c r="C6" s="26"/>
      <c r="D6" s="11"/>
      <c r="E6" s="12"/>
      <c r="F6" s="12"/>
      <c r="G6" s="11"/>
    </row>
    <row r="7" spans="1:7" x14ac:dyDescent="0.2">
      <c r="A7" s="22"/>
      <c r="B7" s="25"/>
      <c r="C7" s="26"/>
      <c r="D7" s="11"/>
      <c r="E7" s="12"/>
      <c r="F7" s="12"/>
      <c r="G7" s="11"/>
    </row>
    <row r="8" spans="1:7" s="15" customFormat="1" x14ac:dyDescent="0.2">
      <c r="A8" s="22"/>
      <c r="B8" s="25"/>
      <c r="C8" s="26"/>
      <c r="D8" s="11"/>
      <c r="E8" s="12"/>
      <c r="F8" s="12"/>
      <c r="G8" s="11"/>
    </row>
    <row r="9" spans="1:7" x14ac:dyDescent="0.2">
      <c r="A9" s="22"/>
      <c r="B9" s="25"/>
      <c r="C9" s="26"/>
      <c r="D9" s="11"/>
      <c r="E9" s="12"/>
      <c r="F9" s="12"/>
      <c r="G9" s="11"/>
    </row>
    <row r="10" spans="1:7" x14ac:dyDescent="0.2">
      <c r="A10" s="22"/>
      <c r="B10" s="25"/>
      <c r="C10" s="26"/>
      <c r="D10" s="11"/>
      <c r="E10" s="12"/>
      <c r="F10" s="12"/>
      <c r="G10" s="11"/>
    </row>
    <row r="11" spans="1:7" x14ac:dyDescent="0.2">
      <c r="A11" s="22"/>
      <c r="B11" s="25"/>
      <c r="C11" s="26"/>
      <c r="D11" s="11"/>
      <c r="E11" s="12"/>
      <c r="F11" s="12"/>
      <c r="G11" s="11"/>
    </row>
    <row r="12" spans="1:7" x14ac:dyDescent="0.2">
      <c r="A12" s="22"/>
      <c r="B12" s="25"/>
      <c r="C12" s="26"/>
      <c r="D12" s="11"/>
      <c r="E12" s="12"/>
      <c r="F12" s="12"/>
      <c r="G12" s="11"/>
    </row>
    <row r="13" spans="1:7" x14ac:dyDescent="0.2">
      <c r="A13" s="22"/>
      <c r="B13" s="25"/>
      <c r="C13" s="26"/>
      <c r="D13" s="11"/>
      <c r="E13" s="12"/>
      <c r="F13" s="12"/>
      <c r="G13" s="11"/>
    </row>
    <row r="14" spans="1:7" x14ac:dyDescent="0.2">
      <c r="A14" s="22"/>
      <c r="B14" s="25"/>
      <c r="C14" s="26"/>
      <c r="D14" s="11"/>
      <c r="E14" s="12"/>
      <c r="F14" s="12"/>
      <c r="G14" s="11"/>
    </row>
    <row r="15" spans="1:7" x14ac:dyDescent="0.2">
      <c r="A15" s="22"/>
      <c r="B15" s="25"/>
      <c r="C15" s="26"/>
      <c r="D15" s="20"/>
      <c r="E15" s="19"/>
      <c r="F15" s="19"/>
      <c r="G15" s="20"/>
    </row>
    <row r="16" spans="1:7" x14ac:dyDescent="0.2">
      <c r="A16" s="22"/>
      <c r="B16" s="25"/>
      <c r="C16" s="20"/>
      <c r="D16" s="20"/>
      <c r="E16" s="19"/>
      <c r="F16" s="19"/>
      <c r="G16" s="20"/>
    </row>
    <row r="17" spans="1:7" x14ac:dyDescent="0.2">
      <c r="A17" s="22"/>
      <c r="B17" s="32"/>
      <c r="C17" s="20"/>
      <c r="D17" s="20"/>
      <c r="E17" s="19"/>
      <c r="F17" s="19"/>
      <c r="G17" s="20"/>
    </row>
    <row r="18" spans="1:7" x14ac:dyDescent="0.2">
      <c r="A18" s="22"/>
      <c r="B18" s="32"/>
      <c r="C18" s="20"/>
      <c r="D18" s="20"/>
      <c r="E18" s="19"/>
      <c r="F18" s="19"/>
      <c r="G18" s="20"/>
    </row>
  </sheetData>
  <autoFilter ref="A1:G3" xr:uid="{00000000-0009-0000-0000-000008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A4F2770523D4C9E461C04563AA183" ma:contentTypeVersion="7" ma:contentTypeDescription="Create a new document." ma:contentTypeScope="" ma:versionID="2eb92783f314c308d8552bfb68eb12db">
  <xsd:schema xmlns:xsd="http://www.w3.org/2001/XMLSchema" xmlns:xs="http://www.w3.org/2001/XMLSchema" xmlns:p="http://schemas.microsoft.com/office/2006/metadata/properties" xmlns:ns2="df39a417-fd19-48a6-9a97-2235dce68eff" xmlns:ns3="a6df6db3-bfac-4b48-8f2c-caacf3428533" xmlns:ns4="1e666958-d2a2-4c89-999d-e6e170242e7b" xmlns:ns5="8c8f2bdc-51a8-4827-8855-1295564f967b" targetNamespace="http://schemas.microsoft.com/office/2006/metadata/properties" ma:root="true" ma:fieldsID="7183739bf44aacc26000a8d77b89f8bc" ns2:_="" ns3:_="" ns4:_="" ns5:_="">
    <xsd:import namespace="df39a417-fd19-48a6-9a97-2235dce68eff"/>
    <xsd:import namespace="a6df6db3-bfac-4b48-8f2c-caacf3428533"/>
    <xsd:import namespace="1e666958-d2a2-4c89-999d-e6e170242e7b"/>
    <xsd:import namespace="8c8f2bdc-51a8-4827-8855-1295564f967b"/>
    <xsd:element name="properties">
      <xsd:complexType>
        <xsd:sequence>
          <xsd:element name="documentManagement">
            <xsd:complexType>
              <xsd:all>
                <xsd:element ref="ns2:Project_x0020_Phases"/>
                <xsd:element ref="ns3:Document_x0020_Status"/>
                <xsd:element ref="ns4:MediaServiceMetadata" minOccurs="0"/>
                <xsd:element ref="ns4:MediaServiceFastMetadata" minOccurs="0"/>
                <xsd:element ref="ns5:Topic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a417-fd19-48a6-9a97-2235dce68eff" elementFormDefault="qualified">
    <xsd:import namespace="http://schemas.microsoft.com/office/2006/documentManagement/types"/>
    <xsd:import namespace="http://schemas.microsoft.com/office/infopath/2007/PartnerControls"/>
    <xsd:element name="Project_x0020_Phases" ma:index="8" ma:displayName="Project Phases" ma:default="Select a project phase...." ma:description="Lists the Project Phases" ma:format="Dropdown" ma:internalName="Project_x0020_Phases">
      <xsd:simpleType>
        <xsd:restriction base="dms:Choice">
          <xsd:enumeration value="Select a project phase...."/>
          <xsd:enumeration value="1. Planning"/>
          <xsd:enumeration value="2. Project Initiation"/>
          <xsd:enumeration value="3. Business Requirements"/>
          <xsd:enumeration value="4. Design and Development"/>
          <xsd:enumeration value="5. Deployment Preparation"/>
          <xsd:enumeration value="6. Support"/>
          <xsd:enumeration value="7. Embed and Susta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f6db3-bfac-4b48-8f2c-caacf3428533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9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66958-d2a2-4c89-999d-e6e170242e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f2bdc-51a8-4827-8855-1295564f967b" elementFormDefault="qualified">
    <xsd:import namespace="http://schemas.microsoft.com/office/2006/documentManagement/types"/>
    <xsd:import namespace="http://schemas.microsoft.com/office/infopath/2007/PartnerControls"/>
    <xsd:element name="Topics" ma:index="12" ma:displayName="Topics" ma:format="Dropdown" ma:internalName="Topics">
      <xsd:simpleType>
        <xsd:restriction base="dms:Choice">
          <xsd:enumeration value="Benefits management plan"/>
          <xsd:enumeration value="Build ROI"/>
          <xsd:enumeration value="Business implementation planning"/>
          <xsd:enumeration value="Governance guidelines"/>
          <xsd:enumeration value="Key business preparation"/>
          <xsd:enumeration value="Key business readiness activities"/>
          <xsd:enumeration value="Local team identification"/>
          <xsd:enumeration value="Pre Implementation Planning"/>
          <xsd:enumeration value="Project templates"/>
          <xsd:enumeration value="Stakeholder plan​"/>
          <xsd:enumeration value="System Landscap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a6df6db3-bfac-4b48-8f2c-caacf3428533">Draft</Document_x0020_Status>
    <Project_x0020_Phases xmlns="df39a417-fd19-48a6-9a97-2235dce68eff">1. Planning</Project_x0020_Phases>
    <Topics xmlns="8c8f2bdc-51a8-4827-8855-1295564f967b">Pre Implementation Planning</Topic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40D11-4BBE-498F-B5FD-447178A5A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9a417-fd19-48a6-9a97-2235dce68eff"/>
    <ds:schemaRef ds:uri="a6df6db3-bfac-4b48-8f2c-caacf3428533"/>
    <ds:schemaRef ds:uri="1e666958-d2a2-4c89-999d-e6e170242e7b"/>
    <ds:schemaRef ds:uri="8c8f2bdc-51a8-4827-8855-1295564f9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283CB1-E6C5-4D4D-8139-CE3C791026E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e666958-d2a2-4c89-999d-e6e170242e7b"/>
    <ds:schemaRef ds:uri="8c8f2bdc-51a8-4827-8855-1295564f967b"/>
    <ds:schemaRef ds:uri="http://purl.org/dc/terms/"/>
    <ds:schemaRef ds:uri="http://schemas.openxmlformats.org/package/2006/metadata/core-properties"/>
    <ds:schemaRef ds:uri="df39a417-fd19-48a6-9a97-2235dce68eff"/>
    <ds:schemaRef ds:uri="http://schemas.microsoft.com/office/2006/documentManagement/types"/>
    <ds:schemaRef ds:uri="a6df6db3-bfac-4b48-8f2c-caacf342853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CC1EC5-DFFD-46EA-ACDD-86B4CE1D84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</vt:lpstr>
      <vt:lpstr>Medical Screening</vt:lpstr>
      <vt:lpstr>Emergency Response</vt:lpstr>
      <vt:lpstr>Fatigue &amp; Exposure Monitoring</vt:lpstr>
      <vt:lpstr>Training Needs Analysis</vt:lpstr>
      <vt:lpstr>Competency Based Access</vt:lpstr>
      <vt:lpstr>Reporting</vt:lpstr>
      <vt:lpstr>Hardware &amp; Physical Access</vt:lpstr>
      <vt:lpstr>Support &amp; Access Levels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Kümpel</dc:creator>
  <cp:keywords/>
  <dc:description/>
  <cp:lastModifiedBy>Microsoft Office User</cp:lastModifiedBy>
  <cp:revision/>
  <dcterms:created xsi:type="dcterms:W3CDTF">2019-01-10T23:00:16Z</dcterms:created>
  <dcterms:modified xsi:type="dcterms:W3CDTF">2021-10-28T05:26:49Z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0x010100CE2A4F2770523D4C9E461C04563AA183</vt:lpwstr>
  </property>
</Properties>
</file>